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Vans" sheetId="1" r:id="rId1"/>
    <sheet name="SIZES" sheetId="6" r:id="rId2"/>
  </sheets>
  <externalReferences>
    <externalReference r:id="rId3"/>
  </externalReferences>
  <definedNames>
    <definedName name="__CAT1" localSheetId="1">'[1]Drop List'!$B$28:$B$37</definedName>
    <definedName name="__CAT1">'[1]Drop List'!$B$28:$B$37</definedName>
    <definedName name="_xlnm._FilterDatabase" localSheetId="1" hidden="1">SIZES!$A$2:$AD$28</definedName>
    <definedName name="_xlnm._FilterDatabase" localSheetId="0" hidden="1">Vans!$C$3:$O$44</definedName>
    <definedName name="SUBCAT" localSheetId="1">'[1]Drop List'!$C$3:$C$43</definedName>
    <definedName name="SUBCAT">'[1]Drop List'!$C$3:$C$43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" i="1"/>
  <c r="N2" i="1" l="1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3" i="6"/>
  <c r="L2" i="6"/>
  <c r="M2" i="6" s="1"/>
  <c r="N2" i="6" s="1"/>
  <c r="O2" i="6" s="1"/>
  <c r="P2" i="6" s="1"/>
  <c r="Q2" i="6" s="1"/>
  <c r="R2" i="6" s="1"/>
  <c r="S2" i="6" s="1"/>
  <c r="T2" i="6" s="1"/>
  <c r="U2" i="6" s="1"/>
  <c r="V2" i="6" s="1"/>
  <c r="W2" i="6" s="1"/>
  <c r="X2" i="6" s="1"/>
  <c r="Y2" i="6" s="1"/>
  <c r="Z2" i="6" s="1"/>
  <c r="AA2" i="6" s="1"/>
  <c r="AB2" i="6" s="1"/>
  <c r="AC2" i="6" s="1"/>
  <c r="J2" i="1" l="1"/>
  <c r="O2" i="1" l="1"/>
</calcChain>
</file>

<file path=xl/sharedStrings.xml><?xml version="1.0" encoding="utf-8"?>
<sst xmlns="http://schemas.openxmlformats.org/spreadsheetml/2006/main" count="383" uniqueCount="149">
  <si>
    <t>COLOR</t>
  </si>
  <si>
    <t>BRAND</t>
  </si>
  <si>
    <t>PHOTO</t>
  </si>
  <si>
    <t>ITEM-NAME</t>
  </si>
  <si>
    <t>ORDER</t>
  </si>
  <si>
    <t>REFERENCE</t>
  </si>
  <si>
    <t>VN0A3WLPOS7</t>
  </si>
  <si>
    <t>VN0A38ENOAK</t>
  </si>
  <si>
    <t>VN0A38G1P0S</t>
  </si>
  <si>
    <t>VN000TUY186</t>
  </si>
  <si>
    <t>VN000TUY187</t>
  </si>
  <si>
    <t>VN0A3WKZ5GX</t>
  </si>
  <si>
    <t>VN000VH0IPD</t>
  </si>
  <si>
    <t>VN000D5IB8C</t>
  </si>
  <si>
    <t>VN000D5INVY</t>
  </si>
  <si>
    <t>VN0A3MVLY28</t>
  </si>
  <si>
    <t>VN000VOSAPK</t>
  </si>
  <si>
    <t>VN0A3MVZ187</t>
  </si>
  <si>
    <t>Old Skool</t>
  </si>
  <si>
    <t>Bold NI</t>
  </si>
  <si>
    <t>Authentic 44 DX</t>
  </si>
  <si>
    <t>Atwood</t>
  </si>
  <si>
    <t>Filmore Decon</t>
  </si>
  <si>
    <t>Asher</t>
  </si>
  <si>
    <t>SK8-Hi</t>
  </si>
  <si>
    <t>Style 36 Decon SF</t>
  </si>
  <si>
    <t>Doheny</t>
  </si>
  <si>
    <t>Black/White</t>
  </si>
  <si>
    <t>(Staple) Black/True White</t>
  </si>
  <si>
    <t>(Anaheim Factory)Blk/Chck</t>
  </si>
  <si>
    <t>(Primary Check) Blk/White</t>
  </si>
  <si>
    <t>(Canvas) Black/Black</t>
  </si>
  <si>
    <t>(Canvas) Black/White</t>
  </si>
  <si>
    <t>(Checkerboard) Black/Whte</t>
  </si>
  <si>
    <t>(Checkers) Black/Natural</t>
  </si>
  <si>
    <t>Black/Black/White</t>
  </si>
  <si>
    <t>Navy</t>
  </si>
  <si>
    <t>CX - Unisex 4-7.5</t>
  </si>
  <si>
    <t>MP - Unisex - 6.5-10</t>
  </si>
  <si>
    <t>GM - Unisex 7-10.5</t>
  </si>
  <si>
    <t>HZ - Men 6.5-10</t>
  </si>
  <si>
    <t>NI - Unisex 4 - 6</t>
  </si>
  <si>
    <t>BF- Boys - 3.5-6</t>
  </si>
  <si>
    <t>NH - WoMen - 5.5-7.5</t>
  </si>
  <si>
    <t>BC - Unisex 7-11</t>
  </si>
  <si>
    <t>VANS</t>
  </si>
  <si>
    <t>SIZE RUN</t>
  </si>
  <si>
    <t>STATUS</t>
  </si>
  <si>
    <t>In warehouse</t>
  </si>
  <si>
    <t>GENDER</t>
  </si>
  <si>
    <t>DESCRIPTION</t>
  </si>
  <si>
    <t>Unisex Footwear Classics</t>
  </si>
  <si>
    <t>Womens Footwear Active</t>
  </si>
  <si>
    <t>Unisex Footwear Core Classics</t>
  </si>
  <si>
    <t>PPK</t>
  </si>
  <si>
    <t>Range</t>
  </si>
  <si>
    <t>Total</t>
  </si>
  <si>
    <t>NH</t>
  </si>
  <si>
    <t>Women</t>
  </si>
  <si>
    <t>5.5-7.5</t>
  </si>
  <si>
    <t>IB</t>
    <phoneticPr fontId="0" type="noConversion"/>
  </si>
  <si>
    <t>5.5-9</t>
    <phoneticPr fontId="0" type="noConversion"/>
  </si>
  <si>
    <t>AT</t>
    <phoneticPr fontId="0" type="noConversion"/>
  </si>
  <si>
    <t>6.5-10</t>
    <phoneticPr fontId="0" type="noConversion"/>
  </si>
  <si>
    <t>AM</t>
  </si>
  <si>
    <t>5-10 (whl)</t>
    <phoneticPr fontId="0" type="noConversion"/>
  </si>
  <si>
    <t>NI</t>
  </si>
  <si>
    <t>Unisex</t>
  </si>
  <si>
    <t>CX</t>
    <phoneticPr fontId="0" type="noConversion"/>
  </si>
  <si>
    <t>MP</t>
  </si>
  <si>
    <t>6.5-10</t>
  </si>
  <si>
    <t>CO</t>
  </si>
  <si>
    <t xml:space="preserve"> 8-12</t>
    <phoneticPr fontId="0" type="noConversion"/>
  </si>
  <si>
    <t>EN</t>
  </si>
  <si>
    <t xml:space="preserve"> 8.5-13</t>
  </si>
  <si>
    <t>BC</t>
    <phoneticPr fontId="0" type="noConversion"/>
  </si>
  <si>
    <t xml:space="preserve"> 7-11</t>
    <phoneticPr fontId="0" type="noConversion"/>
  </si>
  <si>
    <t>HZ</t>
    <phoneticPr fontId="0" type="noConversion"/>
  </si>
  <si>
    <t>Men</t>
  </si>
  <si>
    <t>CH</t>
    <phoneticPr fontId="0" type="noConversion"/>
  </si>
  <si>
    <t>EA</t>
  </si>
  <si>
    <t>7-12 (whl)</t>
    <phoneticPr fontId="0" type="noConversion"/>
  </si>
  <si>
    <t>LO</t>
  </si>
  <si>
    <t>8-12 (whl)</t>
  </si>
  <si>
    <t>QE</t>
  </si>
  <si>
    <t>7-10 (whl)</t>
  </si>
  <si>
    <t>LQ</t>
  </si>
  <si>
    <t>4-7 (whl)</t>
  </si>
  <si>
    <t>FH</t>
    <phoneticPr fontId="0" type="noConversion"/>
  </si>
  <si>
    <t>Youth</t>
  </si>
  <si>
    <t>10.5-3</t>
    <phoneticPr fontId="0" type="noConversion"/>
  </si>
  <si>
    <t>IE</t>
    <phoneticPr fontId="0" type="noConversion"/>
  </si>
  <si>
    <t>3.5-7</t>
    <phoneticPr fontId="0" type="noConversion"/>
  </si>
  <si>
    <t>WH</t>
  </si>
  <si>
    <t>3.5-7</t>
  </si>
  <si>
    <t>IG</t>
    <phoneticPr fontId="0" type="noConversion"/>
  </si>
  <si>
    <t>Toddler</t>
  </si>
  <si>
    <t xml:space="preserve"> 5-10</t>
    <phoneticPr fontId="0" type="noConversion"/>
  </si>
  <si>
    <t>FI</t>
    <phoneticPr fontId="0" type="noConversion"/>
  </si>
  <si>
    <t>Missy</t>
  </si>
  <si>
    <t>JE</t>
  </si>
  <si>
    <t>3.5-6</t>
  </si>
  <si>
    <t>BF</t>
  </si>
  <si>
    <t>Boys/Youth</t>
  </si>
  <si>
    <t>GL</t>
  </si>
  <si>
    <t>7-10.5</t>
  </si>
  <si>
    <t>GM</t>
  </si>
  <si>
    <t>FJ</t>
  </si>
  <si>
    <t xml:space="preserve"> 4-6 (5.5-7.5 WOMEN)</t>
  </si>
  <si>
    <t>4-7.5 (5.5-9 WOMEN)</t>
  </si>
  <si>
    <t>Mens Footwear Active</t>
  </si>
  <si>
    <t>Youth Footwear Active</t>
  </si>
  <si>
    <t>Unisex Footwear Surf</t>
  </si>
  <si>
    <t>VN0A5KRFAVL</t>
  </si>
  <si>
    <t>VN0A7Q5YAXL</t>
  </si>
  <si>
    <t>VN0A3MVZAPZ</t>
  </si>
  <si>
    <t>VN0A5KX68EF</t>
  </si>
  <si>
    <t>VN0A5KX68EI</t>
  </si>
  <si>
    <t>VN000EYEW00</t>
  </si>
  <si>
    <t>VN0A3B3UW00</t>
  </si>
  <si>
    <t>VN000EYEBWW</t>
  </si>
  <si>
    <t>VN000D5IBKA</t>
  </si>
  <si>
    <t>VN000D3HBKA</t>
  </si>
  <si>
    <t>VN0A54F69YG</t>
  </si>
  <si>
    <t>Flax/True White</t>
  </si>
  <si>
    <t>Style 36 Mule</t>
  </si>
  <si>
    <t>Canvas Languid Lavender/True White</t>
  </si>
  <si>
    <t>Heart Tie Dye Multi/White</t>
  </si>
  <si>
    <t>Half Cab 33 DX</t>
  </si>
  <si>
    <t>(Anaheim Factory) croc/aquatic</t>
  </si>
  <si>
    <t>(Anaheim Factory) croc/high rise</t>
  </si>
  <si>
    <t>Checkerboard Black/White</t>
  </si>
  <si>
    <t>Classic Slip-On</t>
  </si>
  <si>
    <t>True White</t>
  </si>
  <si>
    <t>Old Skool Platform</t>
  </si>
  <si>
    <t>Black And White Checker/White</t>
  </si>
  <si>
    <t>NAVY</t>
  </si>
  <si>
    <t>Black/Black</t>
  </si>
  <si>
    <t>Black/Black Canvas</t>
  </si>
  <si>
    <t>Style 36</t>
  </si>
  <si>
    <t>Classic Sport Dress Blues/True White</t>
  </si>
  <si>
    <t>Sk8-Hi</t>
  </si>
  <si>
    <t>IB - WoMen 5.5-9</t>
  </si>
  <si>
    <t>EN - Unisex 8.5-13</t>
  </si>
  <si>
    <t>AVAILABLE</t>
  </si>
  <si>
    <t>RETAIL PRICE US$</t>
  </si>
  <si>
    <t>WHSL US$</t>
  </si>
  <si>
    <t>TOTAL US$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</si>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</sst>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[$€-2]\ #,##0.00"/>
    <numFmt numFmtId="167" formatCode="###0"/>
  </numFmts>
  <fonts count="15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等线"/>
      <family val="4"/>
      <charset val="134"/>
    </font>
    <font>
      <sz val="16"/>
      <color theme="1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MS Sans Serif"/>
      <family val="2"/>
    </font>
    <font>
      <sz val="12"/>
      <name val="新細明體"/>
      <family val="1"/>
      <charset val="136"/>
    </font>
    <font>
      <b/>
      <sz val="8"/>
      <name val="MS Sans Serif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5" fillId="0" borderId="0">
      <alignment vertical="center"/>
    </xf>
    <xf numFmtId="0" fontId="1" fillId="0" borderId="0"/>
    <xf numFmtId="166" fontId="8" fillId="0" borderId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6" fontId="11" fillId="0" borderId="0" applyProtection="0"/>
    <xf numFmtId="0" fontId="1" fillId="0" borderId="0"/>
    <xf numFmtId="9" fontId="13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9" fillId="2" borderId="1" xfId="1" applyFont="1" applyFill="1" applyBorder="1" applyAlignment="1" applyProtection="1">
      <alignment horizontal="center" vertical="center" wrapText="1"/>
    </xf>
    <xf numFmtId="1" fontId="9" fillId="3" borderId="1" xfId="4" applyNumberFormat="1" applyFont="1" applyFill="1" applyBorder="1" applyAlignment="1" applyProtection="1">
      <alignment horizontal="center" vertical="center" wrapText="1"/>
    </xf>
    <xf numFmtId="0" fontId="1" fillId="0" borderId="0" xfId="10"/>
    <xf numFmtId="0" fontId="1" fillId="0" borderId="0" xfId="10" applyAlignment="1">
      <alignment horizontal="center"/>
    </xf>
    <xf numFmtId="0" fontId="12" fillId="4" borderId="2" xfId="8" applyFont="1" applyFill="1" applyBorder="1" applyAlignment="1">
      <alignment horizontal="center"/>
    </xf>
    <xf numFmtId="0" fontId="12" fillId="4" borderId="3" xfId="8" applyFont="1" applyFill="1" applyBorder="1" applyAlignment="1" applyProtection="1">
      <alignment horizontal="center"/>
      <protection locked="0"/>
    </xf>
    <xf numFmtId="0" fontId="12" fillId="4" borderId="4" xfId="8" applyFont="1" applyFill="1" applyBorder="1" applyAlignment="1" applyProtection="1">
      <alignment horizontal="center"/>
      <protection locked="0"/>
    </xf>
    <xf numFmtId="0" fontId="12" fillId="0" borderId="0" xfId="8" applyFont="1" applyAlignment="1">
      <alignment horizontal="center"/>
    </xf>
    <xf numFmtId="0" fontId="1" fillId="0" borderId="9" xfId="10" applyBorder="1" applyAlignment="1">
      <alignment horizontal="center" vertical="center"/>
    </xf>
    <xf numFmtId="0" fontId="1" fillId="0" borderId="1" xfId="10" applyBorder="1" applyAlignment="1">
      <alignment horizontal="center" vertical="center"/>
    </xf>
    <xf numFmtId="0" fontId="1" fillId="0" borderId="10" xfId="10" applyBorder="1" applyAlignment="1">
      <alignment horizontal="center" vertical="center"/>
    </xf>
    <xf numFmtId="0" fontId="10" fillId="0" borderId="11" xfId="8" applyBorder="1" applyAlignment="1" applyProtection="1">
      <alignment horizontal="center" vertical="center"/>
      <protection locked="0"/>
    </xf>
    <xf numFmtId="0" fontId="10" fillId="0" borderId="12" xfId="8" applyBorder="1" applyAlignment="1" applyProtection="1">
      <alignment horizontal="center" vertical="center"/>
      <protection locked="0"/>
    </xf>
    <xf numFmtId="167" fontId="10" fillId="0" borderId="12" xfId="8" applyNumberFormat="1" applyBorder="1" applyAlignment="1" applyProtection="1">
      <alignment horizontal="center" vertical="center"/>
      <protection locked="0"/>
    </xf>
    <xf numFmtId="0" fontId="10" fillId="0" borderId="13" xfId="8" applyBorder="1" applyAlignment="1" applyProtection="1">
      <alignment horizontal="center" vertical="center"/>
      <protection locked="0"/>
    </xf>
    <xf numFmtId="0" fontId="1" fillId="0" borderId="14" xfId="10" applyBorder="1" applyAlignment="1">
      <alignment horizontal="center" vertical="center"/>
    </xf>
    <xf numFmtId="0" fontId="1" fillId="5" borderId="9" xfId="10" applyFill="1" applyBorder="1" applyAlignment="1">
      <alignment horizontal="center" vertical="center"/>
    </xf>
    <xf numFmtId="0" fontId="1" fillId="5" borderId="1" xfId="10" applyFill="1" applyBorder="1" applyAlignment="1">
      <alignment horizontal="center" vertical="center"/>
    </xf>
    <xf numFmtId="0" fontId="1" fillId="5" borderId="10" xfId="10" applyFill="1" applyBorder="1" applyAlignment="1">
      <alignment horizontal="center" vertical="center"/>
    </xf>
    <xf numFmtId="0" fontId="10" fillId="5" borderId="9" xfId="8" applyFill="1" applyBorder="1" applyAlignment="1" applyProtection="1">
      <alignment horizontal="center" vertical="center"/>
      <protection locked="0"/>
    </xf>
    <xf numFmtId="0" fontId="10" fillId="5" borderId="1" xfId="8" applyFill="1" applyBorder="1" applyAlignment="1" applyProtection="1">
      <alignment horizontal="center" vertical="center"/>
      <protection locked="0"/>
    </xf>
    <xf numFmtId="167" fontId="10" fillId="5" borderId="1" xfId="8" applyNumberFormat="1" applyFill="1" applyBorder="1" applyAlignment="1" applyProtection="1">
      <alignment horizontal="center" vertical="center"/>
      <protection locked="0"/>
    </xf>
    <xf numFmtId="0" fontId="10" fillId="5" borderId="15" xfId="8" applyFill="1" applyBorder="1" applyAlignment="1" applyProtection="1">
      <alignment horizontal="center" vertical="center"/>
      <protection locked="0"/>
    </xf>
    <xf numFmtId="0" fontId="1" fillId="5" borderId="16" xfId="10" applyFill="1" applyBorder="1" applyAlignment="1">
      <alignment horizontal="center" vertical="center"/>
    </xf>
    <xf numFmtId="0" fontId="10" fillId="0" borderId="9" xfId="8" applyBorder="1" applyAlignment="1" applyProtection="1">
      <alignment horizontal="center" vertical="center"/>
      <protection locked="0"/>
    </xf>
    <xf numFmtId="0" fontId="10" fillId="0" borderId="1" xfId="8" applyBorder="1" applyAlignment="1" applyProtection="1">
      <alignment horizontal="center" vertical="center"/>
      <protection locked="0"/>
    </xf>
    <xf numFmtId="167" fontId="10" fillId="0" borderId="1" xfId="8" applyNumberFormat="1" applyBorder="1" applyAlignment="1" applyProtection="1">
      <alignment horizontal="center" vertical="center"/>
      <protection locked="0"/>
    </xf>
    <xf numFmtId="0" fontId="10" fillId="0" borderId="15" xfId="8" applyBorder="1" applyAlignment="1" applyProtection="1">
      <alignment horizontal="center" vertical="center"/>
      <protection locked="0"/>
    </xf>
    <xf numFmtId="0" fontId="1" fillId="0" borderId="16" xfId="10" applyBorder="1" applyAlignment="1">
      <alignment horizontal="center" vertical="center"/>
    </xf>
    <xf numFmtId="0" fontId="1" fillId="5" borderId="17" xfId="10" applyFill="1" applyBorder="1" applyAlignment="1">
      <alignment horizontal="center" vertical="center"/>
    </xf>
    <xf numFmtId="0" fontId="1" fillId="5" borderId="18" xfId="10" applyFill="1" applyBorder="1" applyAlignment="1">
      <alignment horizontal="center" vertical="center"/>
    </xf>
    <xf numFmtId="0" fontId="1" fillId="5" borderId="19" xfId="10" applyFill="1" applyBorder="1" applyAlignment="1">
      <alignment horizontal="center" vertical="center"/>
    </xf>
    <xf numFmtId="0" fontId="10" fillId="5" borderId="17" xfId="8" applyFill="1" applyBorder="1" applyAlignment="1" applyProtection="1">
      <alignment horizontal="center" vertical="center"/>
      <protection locked="0"/>
    </xf>
    <xf numFmtId="0" fontId="10" fillId="5" borderId="18" xfId="8" applyFill="1" applyBorder="1" applyAlignment="1" applyProtection="1">
      <alignment horizontal="center" vertical="center"/>
      <protection locked="0"/>
    </xf>
    <xf numFmtId="167" fontId="10" fillId="5" borderId="18" xfId="8" applyNumberFormat="1" applyFill="1" applyBorder="1" applyAlignment="1" applyProtection="1">
      <alignment horizontal="center" vertical="center"/>
      <protection locked="0"/>
    </xf>
    <xf numFmtId="0" fontId="10" fillId="5" borderId="20" xfId="8" applyFill="1" applyBorder="1" applyAlignment="1" applyProtection="1">
      <alignment horizontal="center" vertical="center"/>
      <protection locked="0"/>
    </xf>
    <xf numFmtId="0" fontId="1" fillId="5" borderId="21" xfId="10" applyFill="1" applyBorder="1" applyAlignment="1">
      <alignment horizontal="center" vertical="center"/>
    </xf>
    <xf numFmtId="0" fontId="1" fillId="0" borderId="0" xfId="10" applyAlignment="1">
      <alignment horizontal="center" vertical="center"/>
    </xf>
    <xf numFmtId="0" fontId="12" fillId="4" borderId="6" xfId="8" applyFont="1" applyFill="1" applyBorder="1" applyAlignment="1" applyProtection="1">
      <alignment horizontal="center" vertical="center"/>
      <protection locked="0"/>
    </xf>
    <xf numFmtId="0" fontId="12" fillId="4" borderId="7" xfId="8" applyFont="1" applyFill="1" applyBorder="1" applyAlignment="1" applyProtection="1">
      <alignment horizontal="center" vertical="center"/>
      <protection locked="0"/>
    </xf>
    <xf numFmtId="0" fontId="12" fillId="4" borderId="8" xfId="8" applyFont="1" applyFill="1" applyBorder="1" applyAlignment="1" applyProtection="1">
      <alignment horizontal="center" vertical="center"/>
      <protection locked="0"/>
    </xf>
    <xf numFmtId="0" fontId="12" fillId="4" borderId="5" xfId="8" applyFont="1" applyFill="1" applyBorder="1" applyAlignment="1" applyProtection="1">
      <alignment horizontal="center" vertical="center"/>
      <protection locked="0"/>
    </xf>
    <xf numFmtId="165" fontId="2" fillId="0" borderId="1" xfId="1" applyFont="1" applyBorder="1" applyAlignment="1">
      <alignment horizontal="center" vertical="center" wrapText="1"/>
    </xf>
    <xf numFmtId="9" fontId="3" fillId="0" borderId="0" xfId="11" applyFont="1" applyAlignment="1">
      <alignment horizontal="center" vertical="center" wrapText="1"/>
    </xf>
    <xf numFmtId="165" fontId="3" fillId="6" borderId="1" xfId="1" applyFont="1" applyFill="1" applyBorder="1" applyAlignment="1">
      <alignment horizontal="center" vertical="center" wrapText="1"/>
    </xf>
    <xf numFmtId="1" fontId="14" fillId="7" borderId="1" xfId="4" applyNumberFormat="1" applyFont="1" applyFill="1" applyBorder="1" applyAlignment="1" applyProtection="1">
      <alignment horizontal="center" vertical="center" wrapText="1"/>
    </xf>
    <xf numFmtId="165" fontId="14" fillId="7" borderId="1" xfId="1" applyFont="1" applyFill="1" applyBorder="1" applyAlignment="1" applyProtection="1">
      <alignment horizontal="center" vertical="center" wrapText="1"/>
    </xf>
  </cellXfs>
  <cellStyles count="12">
    <cellStyle name="Currency" xfId="1" builtinId="4"/>
    <cellStyle name="Millares 2" xfId="5"/>
    <cellStyle name="Moneda 2" xfId="7"/>
    <cellStyle name="Normal" xfId="0" builtinId="0"/>
    <cellStyle name="Normal 2" xfId="2"/>
    <cellStyle name="Normal 2 2" xfId="4"/>
    <cellStyle name="Normal 2 3" xfId="10"/>
    <cellStyle name="Normal 3" xfId="3"/>
    <cellStyle name="Normal_SAP Case pack codes 12.03.08" xfId="8"/>
    <cellStyle name="Percent" xfId="11" builtinId="5"/>
    <cellStyle name="Porcentaje 2" xfId="6"/>
    <cellStyle name="Style 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424666</xdr:colOff>
      <xdr:row>0</xdr:row>
      <xdr:rowOff>281782</xdr:rowOff>
    </xdr:from>
    <xdr:to>
      <xdr:col>2</xdr:col>
      <xdr:colOff>797720</xdr:colOff>
      <xdr:row>1</xdr:row>
      <xdr:rowOff>238012</xdr:rowOff>
    </xdr:to>
    <xdr:pic>
      <xdr:nvPicPr>
        <xdr:cNvPr id="2" name="image77.png" descr="loguito Vans.jpg">
          <a:extLst>
            <a:ext uri="{FF2B5EF4-FFF2-40B4-BE49-F238E27FC236}">
              <a16:creationId xmlns:a16="http://schemas.microsoft.com/office/drawing/2014/main" xmlns="" id="{01BDA48A-B4A6-470C-AD00-BB4E908ACD2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3916" y="281782"/>
          <a:ext cx="1801804" cy="71823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99013</xdr:colOff>
      <xdr:row>3</xdr:row>
      <xdr:rowOff>142875</xdr:rowOff>
    </xdr:from>
    <xdr:to>
      <xdr:col>1</xdr:col>
      <xdr:colOff>1170575</xdr:colOff>
      <xdr:row>3</xdr:row>
      <xdr:rowOff>588942</xdr:rowOff>
    </xdr:to>
    <xdr:pic>
      <xdr:nvPicPr>
        <xdr:cNvPr id="13" name="Imagen 12" descr="Bold Ni 'Black' | GOAT">
          <a:extLst>
            <a:ext uri="{FF2B5EF4-FFF2-40B4-BE49-F238E27FC236}">
              <a16:creationId xmlns:a16="http://schemas.microsoft.com/office/drawing/2014/main" xmlns="" id="{F565FB30-8A8C-6C95-34F8-E4A4D4A0E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669" y="6250781"/>
          <a:ext cx="1071562" cy="446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99013</xdr:colOff>
      <xdr:row>4</xdr:row>
      <xdr:rowOff>142872</xdr:rowOff>
    </xdr:from>
    <xdr:to>
      <xdr:col>1</xdr:col>
      <xdr:colOff>1170575</xdr:colOff>
      <xdr:row>4</xdr:row>
      <xdr:rowOff>588939</xdr:rowOff>
    </xdr:to>
    <xdr:pic>
      <xdr:nvPicPr>
        <xdr:cNvPr id="14" name="Imagen 13" descr="Bold Ni 'Black' | GOAT">
          <a:extLst>
            <a:ext uri="{FF2B5EF4-FFF2-40B4-BE49-F238E27FC236}">
              <a16:creationId xmlns:a16="http://schemas.microsoft.com/office/drawing/2014/main" xmlns="" id="{7D857DE8-2BEC-4DCC-AED3-22E7DD0EE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669" y="7012778"/>
          <a:ext cx="1071562" cy="446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99013</xdr:colOff>
      <xdr:row>5</xdr:row>
      <xdr:rowOff>142872</xdr:rowOff>
    </xdr:from>
    <xdr:to>
      <xdr:col>1</xdr:col>
      <xdr:colOff>1170575</xdr:colOff>
      <xdr:row>5</xdr:row>
      <xdr:rowOff>588939</xdr:rowOff>
    </xdr:to>
    <xdr:pic>
      <xdr:nvPicPr>
        <xdr:cNvPr id="15" name="Imagen 14" descr="Bold Ni 'Black' | GOAT">
          <a:extLst>
            <a:ext uri="{FF2B5EF4-FFF2-40B4-BE49-F238E27FC236}">
              <a16:creationId xmlns:a16="http://schemas.microsoft.com/office/drawing/2014/main" xmlns="" id="{F4E82FB5-9278-4F60-B2CA-D6E8852DA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669" y="7774778"/>
          <a:ext cx="1071562" cy="446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99013</xdr:colOff>
      <xdr:row>6</xdr:row>
      <xdr:rowOff>142872</xdr:rowOff>
    </xdr:from>
    <xdr:to>
      <xdr:col>1</xdr:col>
      <xdr:colOff>1170575</xdr:colOff>
      <xdr:row>6</xdr:row>
      <xdr:rowOff>588939</xdr:rowOff>
    </xdr:to>
    <xdr:pic>
      <xdr:nvPicPr>
        <xdr:cNvPr id="16" name="Imagen 15" descr="Bold Ni 'Black' | GOAT">
          <a:extLst>
            <a:ext uri="{FF2B5EF4-FFF2-40B4-BE49-F238E27FC236}">
              <a16:creationId xmlns:a16="http://schemas.microsoft.com/office/drawing/2014/main" xmlns="" id="{9E89ABCA-77DE-4514-9AE2-CAC62C896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669" y="8536778"/>
          <a:ext cx="1071562" cy="446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99013</xdr:colOff>
      <xdr:row>7</xdr:row>
      <xdr:rowOff>74649</xdr:rowOff>
    </xdr:from>
    <xdr:to>
      <xdr:col>1</xdr:col>
      <xdr:colOff>1170576</xdr:colOff>
      <xdr:row>7</xdr:row>
      <xdr:rowOff>692645</xdr:rowOff>
    </xdr:to>
    <xdr:pic>
      <xdr:nvPicPr>
        <xdr:cNvPr id="20" name="Imagen 19" descr="Vans Ua Authentic 44 Dx (Anaheim Factory) Blk/Chck">
          <a:extLst>
            <a:ext uri="{FF2B5EF4-FFF2-40B4-BE49-F238E27FC236}">
              <a16:creationId xmlns:a16="http://schemas.microsoft.com/office/drawing/2014/main" xmlns="" id="{4BB6AFC0-6FAC-1824-AAE8-79CE81F14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669" y="9230555"/>
          <a:ext cx="1071563" cy="61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99013</xdr:colOff>
      <xdr:row>8</xdr:row>
      <xdr:rowOff>83343</xdr:rowOff>
    </xdr:from>
    <xdr:to>
      <xdr:col>1</xdr:col>
      <xdr:colOff>1170576</xdr:colOff>
      <xdr:row>8</xdr:row>
      <xdr:rowOff>701339</xdr:rowOff>
    </xdr:to>
    <xdr:pic>
      <xdr:nvPicPr>
        <xdr:cNvPr id="21" name="Imagen 20" descr="Vans Ua Authentic 44 Dx (Anaheim Factory) Blk/Chck">
          <a:extLst>
            <a:ext uri="{FF2B5EF4-FFF2-40B4-BE49-F238E27FC236}">
              <a16:creationId xmlns:a16="http://schemas.microsoft.com/office/drawing/2014/main" xmlns="" id="{54CBB450-10DE-4813-9E4F-F65E1D18D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669" y="10001249"/>
          <a:ext cx="1071563" cy="61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99013</xdr:colOff>
      <xdr:row>9</xdr:row>
      <xdr:rowOff>83343</xdr:rowOff>
    </xdr:from>
    <xdr:to>
      <xdr:col>1</xdr:col>
      <xdr:colOff>1170576</xdr:colOff>
      <xdr:row>9</xdr:row>
      <xdr:rowOff>701339</xdr:rowOff>
    </xdr:to>
    <xdr:pic>
      <xdr:nvPicPr>
        <xdr:cNvPr id="22" name="Imagen 21" descr="Vans Ua Authentic 44 Dx (Anaheim Factory) Blk/Chck">
          <a:extLst>
            <a:ext uri="{FF2B5EF4-FFF2-40B4-BE49-F238E27FC236}">
              <a16:creationId xmlns:a16="http://schemas.microsoft.com/office/drawing/2014/main" xmlns="" id="{F8383D03-F8ED-4062-8A70-B8E6DF64D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669" y="10763249"/>
          <a:ext cx="1071563" cy="61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99013</xdr:colOff>
      <xdr:row>10</xdr:row>
      <xdr:rowOff>83343</xdr:rowOff>
    </xdr:from>
    <xdr:to>
      <xdr:col>1</xdr:col>
      <xdr:colOff>1170576</xdr:colOff>
      <xdr:row>10</xdr:row>
      <xdr:rowOff>690564</xdr:rowOff>
    </xdr:to>
    <xdr:pic>
      <xdr:nvPicPr>
        <xdr:cNvPr id="23" name="Imagen 22" descr="Vans Ua Authentic 44 Dx (Anaheim Factory) Blk/Chck">
          <a:extLst>
            <a:ext uri="{FF2B5EF4-FFF2-40B4-BE49-F238E27FC236}">
              <a16:creationId xmlns:a16="http://schemas.microsoft.com/office/drawing/2014/main" xmlns="" id="{1236E878-419F-4515-8583-8FEE4103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669" y="11525249"/>
          <a:ext cx="1071563" cy="607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66344</xdr:colOff>
      <xdr:row>11</xdr:row>
      <xdr:rowOff>83345</xdr:rowOff>
    </xdr:from>
    <xdr:to>
      <xdr:col>1</xdr:col>
      <xdr:colOff>1203244</xdr:colOff>
      <xdr:row>11</xdr:row>
      <xdr:rowOff>619125</xdr:rowOff>
    </xdr:to>
    <xdr:pic>
      <xdr:nvPicPr>
        <xdr:cNvPr id="25" name="Imagen 24" descr="Zapatilla Vans Old Skool (Primary Check) Unisex Negro - Real Kicks">
          <a:extLst>
            <a:ext uri="{FF2B5EF4-FFF2-40B4-BE49-F238E27FC236}">
              <a16:creationId xmlns:a16="http://schemas.microsoft.com/office/drawing/2014/main" xmlns="" id="{46B641EE-D34A-7E10-415F-857A9EDF60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92" t="35156" r="7435" b="11458"/>
        <a:stretch/>
      </xdr:blipFill>
      <xdr:spPr bwMode="auto">
        <a:xfrm>
          <a:off x="364000" y="12287251"/>
          <a:ext cx="1136900" cy="535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66344</xdr:colOff>
      <xdr:row>12</xdr:row>
      <xdr:rowOff>119060</xdr:rowOff>
    </xdr:from>
    <xdr:to>
      <xdr:col>1</xdr:col>
      <xdr:colOff>1203244</xdr:colOff>
      <xdr:row>12</xdr:row>
      <xdr:rowOff>654840</xdr:rowOff>
    </xdr:to>
    <xdr:pic>
      <xdr:nvPicPr>
        <xdr:cNvPr id="26" name="Imagen 25" descr="Zapatilla Vans Old Skool (Primary Check) Unisex Negro - Real Kicks">
          <a:extLst>
            <a:ext uri="{FF2B5EF4-FFF2-40B4-BE49-F238E27FC236}">
              <a16:creationId xmlns:a16="http://schemas.microsoft.com/office/drawing/2014/main" xmlns="" id="{06A65C3F-B965-4C7B-A6FF-CCB68C61D8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92" t="35156" r="7435" b="11458"/>
        <a:stretch/>
      </xdr:blipFill>
      <xdr:spPr bwMode="auto">
        <a:xfrm>
          <a:off x="364000" y="13084966"/>
          <a:ext cx="1136900" cy="535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66344</xdr:colOff>
      <xdr:row>13</xdr:row>
      <xdr:rowOff>119060</xdr:rowOff>
    </xdr:from>
    <xdr:to>
      <xdr:col>1</xdr:col>
      <xdr:colOff>1203244</xdr:colOff>
      <xdr:row>13</xdr:row>
      <xdr:rowOff>654840</xdr:rowOff>
    </xdr:to>
    <xdr:pic>
      <xdr:nvPicPr>
        <xdr:cNvPr id="28" name="Imagen 27" descr="Zapatilla Vans Old Skool (Primary Check) Unisex Negro - Real Kicks">
          <a:extLst>
            <a:ext uri="{FF2B5EF4-FFF2-40B4-BE49-F238E27FC236}">
              <a16:creationId xmlns:a16="http://schemas.microsoft.com/office/drawing/2014/main" xmlns="" id="{09699C4C-77E8-4901-A472-F150AFEDEA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92" t="35156" r="7435" b="11458"/>
        <a:stretch/>
      </xdr:blipFill>
      <xdr:spPr bwMode="auto">
        <a:xfrm>
          <a:off x="364000" y="14608966"/>
          <a:ext cx="1136900" cy="535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66878</xdr:colOff>
      <xdr:row>14</xdr:row>
      <xdr:rowOff>107156</xdr:rowOff>
    </xdr:from>
    <xdr:to>
      <xdr:col>1</xdr:col>
      <xdr:colOff>1202710</xdr:colOff>
      <xdr:row>14</xdr:row>
      <xdr:rowOff>631031</xdr:rowOff>
    </xdr:to>
    <xdr:pic>
      <xdr:nvPicPr>
        <xdr:cNvPr id="29" name="Imagen 28" descr="Zapatillas UATWOOD">
          <a:extLst>
            <a:ext uri="{FF2B5EF4-FFF2-40B4-BE49-F238E27FC236}">
              <a16:creationId xmlns:a16="http://schemas.microsoft.com/office/drawing/2014/main" xmlns="" id="{2C15718E-0F16-FD2F-B491-AF5C324926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12" b="28594"/>
        <a:stretch/>
      </xdr:blipFill>
      <xdr:spPr bwMode="auto">
        <a:xfrm>
          <a:off x="364534" y="15359062"/>
          <a:ext cx="1135832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106804</xdr:colOff>
      <xdr:row>15</xdr:row>
      <xdr:rowOff>71437</xdr:rowOff>
    </xdr:from>
    <xdr:to>
      <xdr:col>1</xdr:col>
      <xdr:colOff>1162784</xdr:colOff>
      <xdr:row>15</xdr:row>
      <xdr:rowOff>690562</xdr:rowOff>
    </xdr:to>
    <xdr:pic>
      <xdr:nvPicPr>
        <xdr:cNvPr id="30" name="Imagen 29" descr="CALZADO VANS ATWOOD NEGRO/BLANCO MASC N 390 Cod:VN000TUY187 - Vans - New  York Store No Paraguay - Tienda Online de Ropas, Accesorios y Calzados">
          <a:extLst>
            <a:ext uri="{FF2B5EF4-FFF2-40B4-BE49-F238E27FC236}">
              <a16:creationId xmlns:a16="http://schemas.microsoft.com/office/drawing/2014/main" xmlns="" id="{26619ED6-BC56-3045-C35B-757ED7AAB2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83" b="21224"/>
        <a:stretch/>
      </xdr:blipFill>
      <xdr:spPr bwMode="auto">
        <a:xfrm>
          <a:off x="404460" y="16085343"/>
          <a:ext cx="105598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45435</xdr:colOff>
      <xdr:row>16</xdr:row>
      <xdr:rowOff>95248</xdr:rowOff>
    </xdr:from>
    <xdr:to>
      <xdr:col>1</xdr:col>
      <xdr:colOff>1224154</xdr:colOff>
      <xdr:row>16</xdr:row>
      <xdr:rowOff>613376</xdr:rowOff>
    </xdr:to>
    <xdr:pic>
      <xdr:nvPicPr>
        <xdr:cNvPr id="31" name="Imagen 30" descr="VANS Filmore Decon VN0A3WKZ5GX 45 od 1 299 Kč - Zbozi.cz">
          <a:extLst>
            <a:ext uri="{FF2B5EF4-FFF2-40B4-BE49-F238E27FC236}">
              <a16:creationId xmlns:a16="http://schemas.microsoft.com/office/drawing/2014/main" xmlns="" id="{9B5D04CE-1E22-2464-431C-FBDE59DED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091" y="16871154"/>
          <a:ext cx="1178719" cy="518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35718</xdr:colOff>
      <xdr:row>17</xdr:row>
      <xdr:rowOff>130966</xdr:rowOff>
    </xdr:from>
    <xdr:to>
      <xdr:col>1</xdr:col>
      <xdr:colOff>1233870</xdr:colOff>
      <xdr:row>17</xdr:row>
      <xdr:rowOff>588166</xdr:rowOff>
    </xdr:to>
    <xdr:pic>
      <xdr:nvPicPr>
        <xdr:cNvPr id="32" name="Imagen 31" descr="Asher Kids 'Checkerboard' | GOAT">
          <a:extLst>
            <a:ext uri="{FF2B5EF4-FFF2-40B4-BE49-F238E27FC236}">
              <a16:creationId xmlns:a16="http://schemas.microsoft.com/office/drawing/2014/main" xmlns="" id="{848A0257-7A4C-1E64-88E7-4491509CA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4" y="17668872"/>
          <a:ext cx="1198152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194262</xdr:colOff>
      <xdr:row>18</xdr:row>
      <xdr:rowOff>59530</xdr:rowOff>
    </xdr:from>
    <xdr:to>
      <xdr:col>1</xdr:col>
      <xdr:colOff>1075326</xdr:colOff>
      <xdr:row>18</xdr:row>
      <xdr:rowOff>726564</xdr:rowOff>
    </xdr:to>
    <xdr:pic>
      <xdr:nvPicPr>
        <xdr:cNvPr id="33" name="Imagen 32" descr="Mens Vans SK8-Hi Classic Suede Canvas Black White VN000D5IB8C - Walmart.com">
          <a:extLst>
            <a:ext uri="{FF2B5EF4-FFF2-40B4-BE49-F238E27FC236}">
              <a16:creationId xmlns:a16="http://schemas.microsoft.com/office/drawing/2014/main" xmlns="" id="{40003F13-9219-58BD-39BE-AD7816C43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918" y="18359436"/>
          <a:ext cx="881064" cy="667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194262</xdr:colOff>
      <xdr:row>19</xdr:row>
      <xdr:rowOff>59530</xdr:rowOff>
    </xdr:from>
    <xdr:to>
      <xdr:col>1</xdr:col>
      <xdr:colOff>1075326</xdr:colOff>
      <xdr:row>19</xdr:row>
      <xdr:rowOff>726564</xdr:rowOff>
    </xdr:to>
    <xdr:pic>
      <xdr:nvPicPr>
        <xdr:cNvPr id="34" name="Imagen 33" descr="Mens Vans SK8-Hi Classic Suede Canvas Black White VN000D5IB8C - Walmart.com">
          <a:extLst>
            <a:ext uri="{FF2B5EF4-FFF2-40B4-BE49-F238E27FC236}">
              <a16:creationId xmlns:a16="http://schemas.microsoft.com/office/drawing/2014/main" xmlns="" id="{1AD77475-2B9C-46A0-AFA6-29C3AF5F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918" y="19121436"/>
          <a:ext cx="881064" cy="667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194262</xdr:colOff>
      <xdr:row>24</xdr:row>
      <xdr:rowOff>59530</xdr:rowOff>
    </xdr:from>
    <xdr:to>
      <xdr:col>1</xdr:col>
      <xdr:colOff>1075326</xdr:colOff>
      <xdr:row>24</xdr:row>
      <xdr:rowOff>726564</xdr:rowOff>
    </xdr:to>
    <xdr:pic>
      <xdr:nvPicPr>
        <xdr:cNvPr id="35" name="Imagen 34" descr="Mens Vans SK8-Hi Classic Suede Canvas Black White VN000D5IB8C - Walmart.com">
          <a:extLst>
            <a:ext uri="{FF2B5EF4-FFF2-40B4-BE49-F238E27FC236}">
              <a16:creationId xmlns:a16="http://schemas.microsoft.com/office/drawing/2014/main" xmlns="" id="{0CFCF233-5743-42B1-AB56-2DD1633A1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918" y="23693436"/>
          <a:ext cx="881064" cy="667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194262</xdr:colOff>
      <xdr:row>26</xdr:row>
      <xdr:rowOff>59530</xdr:rowOff>
    </xdr:from>
    <xdr:to>
      <xdr:col>1</xdr:col>
      <xdr:colOff>1075326</xdr:colOff>
      <xdr:row>26</xdr:row>
      <xdr:rowOff>726564</xdr:rowOff>
    </xdr:to>
    <xdr:pic>
      <xdr:nvPicPr>
        <xdr:cNvPr id="36" name="Imagen 35" descr="Mens Vans SK8-Hi Classic Suede Canvas Black White VN000D5IB8C - Walmart.com">
          <a:extLst>
            <a:ext uri="{FF2B5EF4-FFF2-40B4-BE49-F238E27FC236}">
              <a16:creationId xmlns:a16="http://schemas.microsoft.com/office/drawing/2014/main" xmlns="" id="{94E47B44-37C1-47D6-BAC5-04BD7D92B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918" y="25979436"/>
          <a:ext cx="881064" cy="667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118677</xdr:colOff>
      <xdr:row>20</xdr:row>
      <xdr:rowOff>71436</xdr:rowOff>
    </xdr:from>
    <xdr:to>
      <xdr:col>1</xdr:col>
      <xdr:colOff>1150911</xdr:colOff>
      <xdr:row>20</xdr:row>
      <xdr:rowOff>666750</xdr:rowOff>
    </xdr:to>
    <xdr:pic>
      <xdr:nvPicPr>
        <xdr:cNvPr id="37" name="Imagen 36" descr="Vans SK8-Hi Navy - 41$ | VN000D5INVY | Shooos.com">
          <a:extLst>
            <a:ext uri="{FF2B5EF4-FFF2-40B4-BE49-F238E27FC236}">
              <a16:creationId xmlns:a16="http://schemas.microsoft.com/office/drawing/2014/main" xmlns="" id="{1BDDFA61-5D12-DC30-AA78-97B64A9BF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333" y="19895342"/>
          <a:ext cx="1032234" cy="595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118677</xdr:colOff>
      <xdr:row>21</xdr:row>
      <xdr:rowOff>71436</xdr:rowOff>
    </xdr:from>
    <xdr:to>
      <xdr:col>1</xdr:col>
      <xdr:colOff>1150911</xdr:colOff>
      <xdr:row>21</xdr:row>
      <xdr:rowOff>666750</xdr:rowOff>
    </xdr:to>
    <xdr:pic>
      <xdr:nvPicPr>
        <xdr:cNvPr id="38" name="Imagen 37" descr="Vans SK8-Hi Navy - 41$ | VN000D5INVY | Shooos.com">
          <a:extLst>
            <a:ext uri="{FF2B5EF4-FFF2-40B4-BE49-F238E27FC236}">
              <a16:creationId xmlns:a16="http://schemas.microsoft.com/office/drawing/2014/main" xmlns="" id="{A2965652-3761-4CB9-A3C7-7E44EF1B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333" y="20657342"/>
          <a:ext cx="1032234" cy="595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118677</xdr:colOff>
      <xdr:row>25</xdr:row>
      <xdr:rowOff>71436</xdr:rowOff>
    </xdr:from>
    <xdr:to>
      <xdr:col>1</xdr:col>
      <xdr:colOff>1150911</xdr:colOff>
      <xdr:row>25</xdr:row>
      <xdr:rowOff>666750</xdr:rowOff>
    </xdr:to>
    <xdr:pic>
      <xdr:nvPicPr>
        <xdr:cNvPr id="39" name="Imagen 38" descr="Vans SK8-Hi Navy - 41$ | VN000D5INVY | Shooos.com">
          <a:extLst>
            <a:ext uri="{FF2B5EF4-FFF2-40B4-BE49-F238E27FC236}">
              <a16:creationId xmlns:a16="http://schemas.microsoft.com/office/drawing/2014/main" xmlns="" id="{7843926B-F5B0-46DC-B700-3B6A6082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333" y="24467342"/>
          <a:ext cx="1032234" cy="595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118677</xdr:colOff>
      <xdr:row>27</xdr:row>
      <xdr:rowOff>71436</xdr:rowOff>
    </xdr:from>
    <xdr:to>
      <xdr:col>1</xdr:col>
      <xdr:colOff>1150911</xdr:colOff>
      <xdr:row>27</xdr:row>
      <xdr:rowOff>666750</xdr:rowOff>
    </xdr:to>
    <xdr:pic>
      <xdr:nvPicPr>
        <xdr:cNvPr id="40" name="Imagen 39" descr="Vans SK8-Hi Navy - 41$ | VN000D5INVY | Shooos.com">
          <a:extLst>
            <a:ext uri="{FF2B5EF4-FFF2-40B4-BE49-F238E27FC236}">
              <a16:creationId xmlns:a16="http://schemas.microsoft.com/office/drawing/2014/main" xmlns="" id="{FE8C413F-8760-4C34-9C64-0E9B414B8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333" y="26753342"/>
          <a:ext cx="1032234" cy="595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72033</xdr:colOff>
      <xdr:row>22</xdr:row>
      <xdr:rowOff>95250</xdr:rowOff>
    </xdr:from>
    <xdr:to>
      <xdr:col>1</xdr:col>
      <xdr:colOff>1197556</xdr:colOff>
      <xdr:row>22</xdr:row>
      <xdr:rowOff>654844</xdr:rowOff>
    </xdr:to>
    <xdr:pic>
      <xdr:nvPicPr>
        <xdr:cNvPr id="41" name="Imagen 40" descr="Vans® | Artículo Sneakers USTYLE36DECONSF">
          <a:extLst>
            <a:ext uri="{FF2B5EF4-FFF2-40B4-BE49-F238E27FC236}">
              <a16:creationId xmlns:a16="http://schemas.microsoft.com/office/drawing/2014/main" xmlns="" id="{4FEC01BA-FEAA-5449-AC12-E08BD0B0CB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13" b="25000"/>
        <a:stretch/>
      </xdr:blipFill>
      <xdr:spPr bwMode="auto">
        <a:xfrm>
          <a:off x="369689" y="21443156"/>
          <a:ext cx="1125523" cy="559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72033</xdr:colOff>
      <xdr:row>23</xdr:row>
      <xdr:rowOff>95248</xdr:rowOff>
    </xdr:from>
    <xdr:to>
      <xdr:col>1</xdr:col>
      <xdr:colOff>1197556</xdr:colOff>
      <xdr:row>23</xdr:row>
      <xdr:rowOff>654842</xdr:rowOff>
    </xdr:to>
    <xdr:pic>
      <xdr:nvPicPr>
        <xdr:cNvPr id="42" name="Imagen 41" descr="Vans® | Artículo Sneakers USTYLE36DECONSF">
          <a:extLst>
            <a:ext uri="{FF2B5EF4-FFF2-40B4-BE49-F238E27FC236}">
              <a16:creationId xmlns:a16="http://schemas.microsoft.com/office/drawing/2014/main" xmlns="" id="{8E7CDED9-11C5-4F3A-A445-B66C664E3C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13" b="25000"/>
        <a:stretch/>
      </xdr:blipFill>
      <xdr:spPr bwMode="auto">
        <a:xfrm>
          <a:off x="369689" y="22205154"/>
          <a:ext cx="1125523" cy="559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72033</xdr:colOff>
      <xdr:row>28</xdr:row>
      <xdr:rowOff>95248</xdr:rowOff>
    </xdr:from>
    <xdr:to>
      <xdr:col>1</xdr:col>
      <xdr:colOff>1197556</xdr:colOff>
      <xdr:row>28</xdr:row>
      <xdr:rowOff>654842</xdr:rowOff>
    </xdr:to>
    <xdr:pic>
      <xdr:nvPicPr>
        <xdr:cNvPr id="43" name="Imagen 42" descr="Vans® | Artículo Sneakers USTYLE36DECONSF">
          <a:extLst>
            <a:ext uri="{FF2B5EF4-FFF2-40B4-BE49-F238E27FC236}">
              <a16:creationId xmlns:a16="http://schemas.microsoft.com/office/drawing/2014/main" xmlns="" id="{428A9873-1A07-4143-9FC1-8EA80BD949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13" b="25000"/>
        <a:stretch/>
      </xdr:blipFill>
      <xdr:spPr bwMode="auto">
        <a:xfrm>
          <a:off x="369689" y="27539154"/>
          <a:ext cx="1125523" cy="559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76697</xdr:colOff>
      <xdr:row>29</xdr:row>
      <xdr:rowOff>119060</xdr:rowOff>
    </xdr:from>
    <xdr:to>
      <xdr:col>1</xdr:col>
      <xdr:colOff>1192891</xdr:colOff>
      <xdr:row>29</xdr:row>
      <xdr:rowOff>576260</xdr:rowOff>
    </xdr:to>
    <xdr:pic>
      <xdr:nvPicPr>
        <xdr:cNvPr id="46" name="Imagen 45" descr="Wmns Doheny 'Black' | GOAT">
          <a:extLst>
            <a:ext uri="{FF2B5EF4-FFF2-40B4-BE49-F238E27FC236}">
              <a16:creationId xmlns:a16="http://schemas.microsoft.com/office/drawing/2014/main" xmlns="" id="{19F472A9-77EC-BD9F-3418-3D5540F05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53" y="29086966"/>
          <a:ext cx="1116194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121216</xdr:colOff>
      <xdr:row>31</xdr:row>
      <xdr:rowOff>54387</xdr:rowOff>
    </xdr:from>
    <xdr:to>
      <xdr:col>1</xdr:col>
      <xdr:colOff>956876</xdr:colOff>
      <xdr:row>31</xdr:row>
      <xdr:rowOff>839247</xdr:rowOff>
    </xdr:to>
    <xdr:pic>
      <xdr:nvPicPr>
        <xdr:cNvPr id="7" name="Imagen 267">
          <a:extLst>
            <a:ext uri="{FF2B5EF4-FFF2-40B4-BE49-F238E27FC236}">
              <a16:creationId xmlns:a16="http://schemas.microsoft.com/office/drawing/2014/main" xmlns="" id="{93FA19F0-B1E2-4AEE-A1BC-E1A392ECBC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872" y="33189481"/>
          <a:ext cx="835660" cy="784860"/>
        </a:xfrm>
        <a:prstGeom prst="rect">
          <a:avLst/>
        </a:prstGeom>
      </xdr:spPr>
    </xdr:pic>
    <xdr:clientData/>
  </xdr:twoCellAnchor>
  <xdr:twoCellAnchor>
    <xdr:from>
      <xdr:col>1</xdr:col>
      <xdr:colOff>73137</xdr:colOff>
      <xdr:row>32</xdr:row>
      <xdr:rowOff>57790</xdr:rowOff>
    </xdr:from>
    <xdr:to>
      <xdr:col>1</xdr:col>
      <xdr:colOff>899272</xdr:colOff>
      <xdr:row>32</xdr:row>
      <xdr:rowOff>842650</xdr:rowOff>
    </xdr:to>
    <xdr:pic>
      <xdr:nvPicPr>
        <xdr:cNvPr id="8" name="Imagen 267">
          <a:extLst>
            <a:ext uri="{FF2B5EF4-FFF2-40B4-BE49-F238E27FC236}">
              <a16:creationId xmlns:a16="http://schemas.microsoft.com/office/drawing/2014/main" xmlns="" id="{A8B735BE-C41F-4BAA-9FBE-113EB1B96D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793" y="34073946"/>
          <a:ext cx="826135" cy="784860"/>
        </a:xfrm>
        <a:prstGeom prst="rect">
          <a:avLst/>
        </a:prstGeom>
      </xdr:spPr>
    </xdr:pic>
    <xdr:clientData/>
  </xdr:twoCellAnchor>
  <xdr:twoCellAnchor>
    <xdr:from>
      <xdr:col>1</xdr:col>
      <xdr:colOff>59530</xdr:colOff>
      <xdr:row>30</xdr:row>
      <xdr:rowOff>92715</xdr:rowOff>
    </xdr:from>
    <xdr:to>
      <xdr:col>1</xdr:col>
      <xdr:colOff>954880</xdr:colOff>
      <xdr:row>30</xdr:row>
      <xdr:rowOff>819790</xdr:rowOff>
    </xdr:to>
    <xdr:pic>
      <xdr:nvPicPr>
        <xdr:cNvPr id="19" name="Imagen 244">
          <a:extLst>
            <a:ext uri="{FF2B5EF4-FFF2-40B4-BE49-F238E27FC236}">
              <a16:creationId xmlns:a16="http://schemas.microsoft.com/office/drawing/2014/main" xmlns="" id="{F687A3C7-E750-48A4-B1EB-23832BD530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6" y="32346746"/>
          <a:ext cx="895350" cy="727075"/>
        </a:xfrm>
        <a:prstGeom prst="rect">
          <a:avLst/>
        </a:prstGeom>
      </xdr:spPr>
    </xdr:pic>
    <xdr:clientData/>
  </xdr:twoCellAnchor>
  <xdr:twoCellAnchor>
    <xdr:from>
      <xdr:col>1</xdr:col>
      <xdr:colOff>59530</xdr:colOff>
      <xdr:row>34</xdr:row>
      <xdr:rowOff>189325</xdr:rowOff>
    </xdr:from>
    <xdr:to>
      <xdr:col>1</xdr:col>
      <xdr:colOff>1216372</xdr:colOff>
      <xdr:row>34</xdr:row>
      <xdr:rowOff>783050</xdr:rowOff>
    </xdr:to>
    <xdr:pic>
      <xdr:nvPicPr>
        <xdr:cNvPr id="48" name="Imagen 47" descr="CLASSICS HOMBRE HALF CAB 33 DX - PLX.">
          <a:extLst>
            <a:ext uri="{FF2B5EF4-FFF2-40B4-BE49-F238E27FC236}">
              <a16:creationId xmlns:a16="http://schemas.microsoft.com/office/drawing/2014/main" xmlns="" id="{44F1DE7A-BFD7-40C4-973B-72BF1AC7B9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58" t="33223" r="4669" b="21373"/>
        <a:stretch/>
      </xdr:blipFill>
      <xdr:spPr bwMode="auto">
        <a:xfrm>
          <a:off x="357186" y="37729731"/>
          <a:ext cx="1156842" cy="593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59531</xdr:colOff>
      <xdr:row>35</xdr:row>
      <xdr:rowOff>154628</xdr:rowOff>
    </xdr:from>
    <xdr:to>
      <xdr:col>1</xdr:col>
      <xdr:colOff>1243307</xdr:colOff>
      <xdr:row>35</xdr:row>
      <xdr:rowOff>716602</xdr:rowOff>
    </xdr:to>
    <xdr:pic>
      <xdr:nvPicPr>
        <xdr:cNvPr id="49" name="Imagen 48" descr="Half Cab 33 DX 'Croc - High Rise' | GOAT">
          <a:extLst>
            <a:ext uri="{FF2B5EF4-FFF2-40B4-BE49-F238E27FC236}">
              <a16:creationId xmlns:a16="http://schemas.microsoft.com/office/drawing/2014/main" xmlns="" id="{F31A5337-6B3F-413D-B390-AEDE4D1F7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" y="38576097"/>
          <a:ext cx="1183776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59530</xdr:colOff>
      <xdr:row>33</xdr:row>
      <xdr:rowOff>204747</xdr:rowOff>
    </xdr:from>
    <xdr:to>
      <xdr:col>1</xdr:col>
      <xdr:colOff>1261863</xdr:colOff>
      <xdr:row>33</xdr:row>
      <xdr:rowOff>715922</xdr:rowOff>
    </xdr:to>
    <xdr:pic>
      <xdr:nvPicPr>
        <xdr:cNvPr id="50" name="Imagen 49" descr="Encuentra resortera-grado-quirurgico-arco-de-acero-liga-8mm-grosor a los  mejores precios | Sears.com.mx">
          <a:extLst>
            <a:ext uri="{FF2B5EF4-FFF2-40B4-BE49-F238E27FC236}">
              <a16:creationId xmlns:a16="http://schemas.microsoft.com/office/drawing/2014/main" xmlns="" id="{ECB94623-1B8F-4708-A546-3DCE36E8D6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364" b="29747"/>
        <a:stretch/>
      </xdr:blipFill>
      <xdr:spPr bwMode="auto">
        <a:xfrm>
          <a:off x="357186" y="35983028"/>
          <a:ext cx="1202333" cy="51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59530</xdr:colOff>
      <xdr:row>37</xdr:row>
      <xdr:rowOff>221755</xdr:rowOff>
    </xdr:from>
    <xdr:to>
      <xdr:col>1</xdr:col>
      <xdr:colOff>1159194</xdr:colOff>
      <xdr:row>37</xdr:row>
      <xdr:rowOff>675780</xdr:rowOff>
    </xdr:to>
    <xdr:pic>
      <xdr:nvPicPr>
        <xdr:cNvPr id="51" name="Imagen 50" descr="Classic Slip-On True White - Millennium Shoes">
          <a:extLst>
            <a:ext uri="{FF2B5EF4-FFF2-40B4-BE49-F238E27FC236}">
              <a16:creationId xmlns:a16="http://schemas.microsoft.com/office/drawing/2014/main" xmlns="" id="{E5889525-795D-4FD1-8085-F38F9DB9D6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28" t="40975" r="6006" b="21927"/>
        <a:stretch/>
      </xdr:blipFill>
      <xdr:spPr bwMode="auto">
        <a:xfrm>
          <a:off x="357186" y="40405349"/>
          <a:ext cx="1099664" cy="45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59530</xdr:colOff>
      <xdr:row>38</xdr:row>
      <xdr:rowOff>187056</xdr:rowOff>
    </xdr:from>
    <xdr:to>
      <xdr:col>1</xdr:col>
      <xdr:colOff>1223431</xdr:colOff>
      <xdr:row>38</xdr:row>
      <xdr:rowOff>752079</xdr:rowOff>
    </xdr:to>
    <xdr:pic>
      <xdr:nvPicPr>
        <xdr:cNvPr id="52" name="Imagen 51" descr="Classics Old Skool True White UW00|Vans">
          <a:extLst>
            <a:ext uri="{FF2B5EF4-FFF2-40B4-BE49-F238E27FC236}">
              <a16:creationId xmlns:a16="http://schemas.microsoft.com/office/drawing/2014/main" xmlns="" id="{78C87A91-B8A6-4D41-AD28-5A0A1D8AF6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2" t="26993" r="3085" b="27118"/>
        <a:stretch/>
      </xdr:blipFill>
      <xdr:spPr bwMode="auto">
        <a:xfrm>
          <a:off x="357186" y="41251712"/>
          <a:ext cx="1163901" cy="565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59530</xdr:colOff>
      <xdr:row>36</xdr:row>
      <xdr:rowOff>212003</xdr:rowOff>
    </xdr:from>
    <xdr:to>
      <xdr:col>1</xdr:col>
      <xdr:colOff>1101885</xdr:colOff>
      <xdr:row>36</xdr:row>
      <xdr:rowOff>624754</xdr:rowOff>
    </xdr:to>
    <xdr:pic>
      <xdr:nvPicPr>
        <xdr:cNvPr id="53" name="Imagen 52" descr="VANS HOMBRE BEIS X NEGRO CUADROS VN000VOSAPK – Tenis laser">
          <a:extLst>
            <a:ext uri="{FF2B5EF4-FFF2-40B4-BE49-F238E27FC236}">
              <a16:creationId xmlns:a16="http://schemas.microsoft.com/office/drawing/2014/main" xmlns="" id="{1F9F9C9D-E9AF-4FEA-BA37-78488A5514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1" t="33389" r="7907" b="33388"/>
        <a:stretch/>
      </xdr:blipFill>
      <xdr:spPr bwMode="auto">
        <a:xfrm>
          <a:off x="357186" y="39514534"/>
          <a:ext cx="1042355" cy="412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55905</xdr:colOff>
      <xdr:row>39</xdr:row>
      <xdr:rowOff>241486</xdr:rowOff>
    </xdr:from>
    <xdr:to>
      <xdr:col>1</xdr:col>
      <xdr:colOff>1178719</xdr:colOff>
      <xdr:row>39</xdr:row>
      <xdr:rowOff>647924</xdr:rowOff>
    </xdr:to>
    <xdr:pic>
      <xdr:nvPicPr>
        <xdr:cNvPr id="55" name="Imagen 54" descr="Vans Classic Slip-On Black White - 50$ | VN000EYEBWW | Shooos.com">
          <a:extLst>
            <a:ext uri="{FF2B5EF4-FFF2-40B4-BE49-F238E27FC236}">
              <a16:creationId xmlns:a16="http://schemas.microsoft.com/office/drawing/2014/main" xmlns="" id="{D4FB6048-E7EB-45B4-A7D4-440B05AE8C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678" b="15611"/>
        <a:stretch/>
      </xdr:blipFill>
      <xdr:spPr bwMode="auto">
        <a:xfrm>
          <a:off x="353561" y="43068267"/>
          <a:ext cx="1122814" cy="40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55903</xdr:colOff>
      <xdr:row>40</xdr:row>
      <xdr:rowOff>119064</xdr:rowOff>
    </xdr:from>
    <xdr:to>
      <xdr:col>1</xdr:col>
      <xdr:colOff>1184124</xdr:colOff>
      <xdr:row>40</xdr:row>
      <xdr:rowOff>768436</xdr:rowOff>
    </xdr:to>
    <xdr:pic>
      <xdr:nvPicPr>
        <xdr:cNvPr id="57" name="Imagen 56" descr="Vans SK8-Hi Black Black - 70$ | VN000D5IBKA | Shooos.com">
          <a:extLst>
            <a:ext uri="{FF2B5EF4-FFF2-40B4-BE49-F238E27FC236}">
              <a16:creationId xmlns:a16="http://schemas.microsoft.com/office/drawing/2014/main" xmlns="" id="{731A8372-DEFF-46D7-BB43-B27E6EEE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559" y="44707970"/>
          <a:ext cx="1128221" cy="64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64407</xdr:colOff>
      <xdr:row>41</xdr:row>
      <xdr:rowOff>200665</xdr:rowOff>
    </xdr:from>
    <xdr:to>
      <xdr:col>1</xdr:col>
      <xdr:colOff>1154906</xdr:colOff>
      <xdr:row>41</xdr:row>
      <xdr:rowOff>675046</xdr:rowOff>
    </xdr:to>
    <xdr:pic>
      <xdr:nvPicPr>
        <xdr:cNvPr id="58" name="Imagen 57" descr="Vans Old Skool Black Black - 58$ | VN000D3HBKA | Shooos.com">
          <a:extLst>
            <a:ext uri="{FF2B5EF4-FFF2-40B4-BE49-F238E27FC236}">
              <a16:creationId xmlns:a16="http://schemas.microsoft.com/office/drawing/2014/main" xmlns="" id="{955B5A56-6462-4E79-B8E2-D5650A579D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01" b="13020"/>
        <a:stretch/>
      </xdr:blipFill>
      <xdr:spPr bwMode="auto">
        <a:xfrm>
          <a:off x="362063" y="45670634"/>
          <a:ext cx="1090499" cy="474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64407</xdr:colOff>
      <xdr:row>42</xdr:row>
      <xdr:rowOff>227880</xdr:rowOff>
    </xdr:from>
    <xdr:to>
      <xdr:col>1</xdr:col>
      <xdr:colOff>1180954</xdr:colOff>
      <xdr:row>42</xdr:row>
      <xdr:rowOff>714375</xdr:rowOff>
    </xdr:to>
    <xdr:pic>
      <xdr:nvPicPr>
        <xdr:cNvPr id="59" name="Imagen 58" descr="VANS Style 36 (Classic Sport) - Dress Blues/True White VN0A54F69YG  รองเท้าแวน แท้ 100% โดย VANS Thailand Dealer - WeSnea | Shopee Thailand">
          <a:extLst>
            <a:ext uri="{FF2B5EF4-FFF2-40B4-BE49-F238E27FC236}">
              <a16:creationId xmlns:a16="http://schemas.microsoft.com/office/drawing/2014/main" xmlns="" id="{FBDECFF2-3E04-4E76-9013-588DE6509E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612" b="27754"/>
        <a:stretch/>
      </xdr:blipFill>
      <xdr:spPr bwMode="auto">
        <a:xfrm>
          <a:off x="362063" y="46578911"/>
          <a:ext cx="1116547" cy="486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67810</xdr:colOff>
      <xdr:row>43</xdr:row>
      <xdr:rowOff>139432</xdr:rowOff>
    </xdr:from>
    <xdr:to>
      <xdr:col>1</xdr:col>
      <xdr:colOff>1210812</xdr:colOff>
      <xdr:row>43</xdr:row>
      <xdr:rowOff>797311</xdr:rowOff>
    </xdr:to>
    <xdr:pic>
      <xdr:nvPicPr>
        <xdr:cNvPr id="63" name="Imagen 62" descr="Vans SK8-Hi Navy - 41$ | VN000D5INVY | Shooos.com">
          <a:extLst>
            <a:ext uri="{FF2B5EF4-FFF2-40B4-BE49-F238E27FC236}">
              <a16:creationId xmlns:a16="http://schemas.microsoft.com/office/drawing/2014/main" xmlns="" id="{E22B5DCB-29D9-46CA-BA62-66A34C154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466" y="50014713"/>
          <a:ext cx="1143002" cy="657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oraserv.sharepoint.com/@/psf/footwear%20product%20dev/line%20list/SPRING%202010/SP10%20Line%20%20List%204.10.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4"/>
  <sheetViews>
    <sheetView showGridLines="0" tabSelected="1" zoomScale="80" zoomScaleNormal="80" workbookViewId="0">
      <selection activeCell="T5" sqref="T5"/>
    </sheetView>
  </sheetViews>
  <sheetFormatPr defaultColWidth="14.42578125" defaultRowHeight="15" customHeight="1"/>
  <cols>
    <col min="1" max="1" width="4.42578125" style="8" customWidth="1"/>
    <col min="2" max="2" width="18.85546875" style="8" bestFit="1" customWidth="1"/>
    <col min="3" max="3" width="14.140625" style="8" bestFit="1" customWidth="1"/>
    <col min="4" max="4" width="17.7109375" style="8" bestFit="1" customWidth="1"/>
    <col min="5" max="5" width="18" style="8" bestFit="1" customWidth="1"/>
    <col min="6" max="6" width="24" style="8" bestFit="1" customWidth="1"/>
    <col min="7" max="7" width="26.140625" style="8" bestFit="1" customWidth="1"/>
    <col min="8" max="8" width="22.28515625" style="8" bestFit="1" customWidth="1"/>
    <col min="9" max="9" width="15.7109375" style="8" customWidth="1"/>
    <col min="10" max="10" width="17.7109375" style="8" bestFit="1" customWidth="1"/>
    <col min="11" max="12" width="12.7109375" style="8" customWidth="1"/>
    <col min="13" max="13" width="13" style="8" customWidth="1"/>
    <col min="14" max="14" width="13.7109375" style="8" customWidth="1"/>
    <col min="15" max="15" width="15.7109375" style="8" customWidth="1"/>
    <col min="16" max="26" width="8.7109375" style="8" customWidth="1"/>
    <col min="27" max="16384" width="14.42578125" style="8"/>
  </cols>
  <sheetData>
    <row r="1" spans="2:17" ht="60" customHeight="1">
      <c r="B1" s="2"/>
      <c r="C1" s="2"/>
      <c r="D1" s="2"/>
    </row>
    <row r="2" spans="2:17" s="5" customFormat="1" ht="42" customHeight="1">
      <c r="G2" s="8"/>
      <c r="J2" s="6">
        <f>SUBTOTAL(9,J4:J44)</f>
        <v>4630</v>
      </c>
      <c r="N2" s="6">
        <f>SUBTOTAL(9,N4:N44)</f>
        <v>0</v>
      </c>
      <c r="O2" s="7">
        <f>SUBTOTAL(9,O4:O44)</f>
        <v>0</v>
      </c>
    </row>
    <row r="3" spans="2:17" s="4" customFormat="1" ht="39.950000000000003" customHeight="1">
      <c r="B3" s="55" t="s">
        <v>2</v>
      </c>
      <c r="C3" s="55" t="s">
        <v>1</v>
      </c>
      <c r="D3" s="55" t="s">
        <v>5</v>
      </c>
      <c r="E3" s="55" t="s">
        <v>3</v>
      </c>
      <c r="F3" s="55" t="s">
        <v>0</v>
      </c>
      <c r="G3" s="55" t="s">
        <v>50</v>
      </c>
      <c r="H3" s="55" t="s">
        <v>46</v>
      </c>
      <c r="I3" s="55" t="s">
        <v>47</v>
      </c>
      <c r="J3" s="55" t="s">
        <v>144</v>
      </c>
      <c r="K3" s="55" t="s">
        <v>145</v>
      </c>
      <c r="L3" s="55" t="s">
        <v>146</v>
      </c>
      <c r="M3" s="11" t="s">
        <v>148</v>
      </c>
      <c r="N3" s="55" t="s">
        <v>4</v>
      </c>
      <c r="O3" s="56" t="s">
        <v>147</v>
      </c>
    </row>
    <row r="4" spans="2:17" ht="60" customHeight="1">
      <c r="B4" s="1"/>
      <c r="C4" s="3" t="s">
        <v>45</v>
      </c>
      <c r="D4" s="3" t="s">
        <v>6</v>
      </c>
      <c r="E4" s="3" t="s">
        <v>19</v>
      </c>
      <c r="F4" s="3" t="s">
        <v>28</v>
      </c>
      <c r="G4" s="3" t="s">
        <v>51</v>
      </c>
      <c r="H4" s="3" t="s">
        <v>41</v>
      </c>
      <c r="I4" s="3" t="s">
        <v>48</v>
      </c>
      <c r="J4" s="9">
        <v>96</v>
      </c>
      <c r="K4" s="52">
        <v>65</v>
      </c>
      <c r="L4" s="52">
        <v>32.5</v>
      </c>
      <c r="M4" s="54">
        <v>29</v>
      </c>
      <c r="N4" s="9"/>
      <c r="O4" s="10">
        <f>M4*N4</f>
        <v>0</v>
      </c>
      <c r="P4" s="53"/>
      <c r="Q4" s="53"/>
    </row>
    <row r="5" spans="2:17" ht="60" customHeight="1">
      <c r="B5" s="3"/>
      <c r="C5" s="3" t="s">
        <v>45</v>
      </c>
      <c r="D5" s="3" t="s">
        <v>6</v>
      </c>
      <c r="E5" s="3" t="s">
        <v>19</v>
      </c>
      <c r="F5" s="3" t="s">
        <v>28</v>
      </c>
      <c r="G5" s="3" t="s">
        <v>51</v>
      </c>
      <c r="H5" s="3" t="s">
        <v>37</v>
      </c>
      <c r="I5" s="3" t="s">
        <v>48</v>
      </c>
      <c r="J5" s="9">
        <v>48</v>
      </c>
      <c r="K5" s="52">
        <v>65</v>
      </c>
      <c r="L5" s="52">
        <v>32.5</v>
      </c>
      <c r="M5" s="54">
        <v>29</v>
      </c>
      <c r="N5" s="9"/>
      <c r="O5" s="10">
        <f>M5*N5</f>
        <v>0</v>
      </c>
      <c r="P5" s="53"/>
      <c r="Q5" s="53"/>
    </row>
    <row r="6" spans="2:17" ht="60" customHeight="1">
      <c r="B6" s="3"/>
      <c r="C6" s="3" t="s">
        <v>45</v>
      </c>
      <c r="D6" s="3" t="s">
        <v>6</v>
      </c>
      <c r="E6" s="3" t="s">
        <v>19</v>
      </c>
      <c r="F6" s="3" t="s">
        <v>28</v>
      </c>
      <c r="G6" s="3" t="s">
        <v>51</v>
      </c>
      <c r="H6" s="3" t="s">
        <v>38</v>
      </c>
      <c r="I6" s="3" t="s">
        <v>48</v>
      </c>
      <c r="J6" s="9">
        <v>12</v>
      </c>
      <c r="K6" s="52">
        <v>65</v>
      </c>
      <c r="L6" s="52">
        <v>32.5</v>
      </c>
      <c r="M6" s="54">
        <v>29</v>
      </c>
      <c r="N6" s="9"/>
      <c r="O6" s="10">
        <f>M6*N6</f>
        <v>0</v>
      </c>
      <c r="P6" s="53"/>
      <c r="Q6" s="53"/>
    </row>
    <row r="7" spans="2:17" ht="60" customHeight="1">
      <c r="B7" s="3"/>
      <c r="C7" s="3" t="s">
        <v>45</v>
      </c>
      <c r="D7" s="3" t="s">
        <v>6</v>
      </c>
      <c r="E7" s="3" t="s">
        <v>19</v>
      </c>
      <c r="F7" s="3" t="s">
        <v>28</v>
      </c>
      <c r="G7" s="3" t="s">
        <v>51</v>
      </c>
      <c r="H7" s="3" t="s">
        <v>39</v>
      </c>
      <c r="I7" s="3" t="s">
        <v>48</v>
      </c>
      <c r="J7" s="9">
        <v>120</v>
      </c>
      <c r="K7" s="52">
        <v>65</v>
      </c>
      <c r="L7" s="52">
        <v>32.5</v>
      </c>
      <c r="M7" s="54">
        <v>29</v>
      </c>
      <c r="N7" s="9"/>
      <c r="O7" s="10">
        <f>M7*N7</f>
        <v>0</v>
      </c>
      <c r="P7" s="53"/>
      <c r="Q7" s="53"/>
    </row>
    <row r="8" spans="2:17" ht="60" customHeight="1">
      <c r="B8" s="1"/>
      <c r="C8" s="3" t="s">
        <v>45</v>
      </c>
      <c r="D8" s="3" t="s">
        <v>7</v>
      </c>
      <c r="E8" s="3" t="s">
        <v>20</v>
      </c>
      <c r="F8" s="3" t="s">
        <v>29</v>
      </c>
      <c r="G8" s="3" t="s">
        <v>51</v>
      </c>
      <c r="H8" s="3" t="s">
        <v>41</v>
      </c>
      <c r="I8" s="3" t="s">
        <v>48</v>
      </c>
      <c r="J8" s="9">
        <v>48</v>
      </c>
      <c r="K8" s="52">
        <v>80</v>
      </c>
      <c r="L8" s="52">
        <v>40</v>
      </c>
      <c r="M8" s="54">
        <v>34</v>
      </c>
      <c r="N8" s="9"/>
      <c r="O8" s="10">
        <f>M8*N8</f>
        <v>0</v>
      </c>
      <c r="P8" s="53"/>
      <c r="Q8" s="53"/>
    </row>
    <row r="9" spans="2:17" ht="60" customHeight="1">
      <c r="B9" s="3"/>
      <c r="C9" s="3" t="s">
        <v>45</v>
      </c>
      <c r="D9" s="3" t="s">
        <v>7</v>
      </c>
      <c r="E9" s="3" t="s">
        <v>20</v>
      </c>
      <c r="F9" s="3" t="s">
        <v>29</v>
      </c>
      <c r="G9" s="3" t="s">
        <v>51</v>
      </c>
      <c r="H9" s="3" t="s">
        <v>37</v>
      </c>
      <c r="I9" s="3" t="s">
        <v>48</v>
      </c>
      <c r="J9" s="9">
        <v>24</v>
      </c>
      <c r="K9" s="52">
        <v>80</v>
      </c>
      <c r="L9" s="52">
        <v>40</v>
      </c>
      <c r="M9" s="54">
        <v>34</v>
      </c>
      <c r="N9" s="9"/>
      <c r="O9" s="10">
        <f>M9*N9</f>
        <v>0</v>
      </c>
      <c r="P9" s="53"/>
      <c r="Q9" s="53"/>
    </row>
    <row r="10" spans="2:17" ht="60" customHeight="1">
      <c r="B10" s="3"/>
      <c r="C10" s="3" t="s">
        <v>45</v>
      </c>
      <c r="D10" s="3" t="s">
        <v>7</v>
      </c>
      <c r="E10" s="3" t="s">
        <v>20</v>
      </c>
      <c r="F10" s="3" t="s">
        <v>29</v>
      </c>
      <c r="G10" s="3" t="s">
        <v>51</v>
      </c>
      <c r="H10" s="3" t="s">
        <v>38</v>
      </c>
      <c r="I10" s="3" t="s">
        <v>48</v>
      </c>
      <c r="J10" s="9">
        <v>48</v>
      </c>
      <c r="K10" s="52">
        <v>80</v>
      </c>
      <c r="L10" s="52">
        <v>40</v>
      </c>
      <c r="M10" s="54">
        <v>34</v>
      </c>
      <c r="N10" s="9"/>
      <c r="O10" s="10">
        <f>M10*N10</f>
        <v>0</v>
      </c>
      <c r="P10" s="53"/>
      <c r="Q10" s="53"/>
    </row>
    <row r="11" spans="2:17" ht="60" customHeight="1">
      <c r="B11" s="3"/>
      <c r="C11" s="3" t="s">
        <v>45</v>
      </c>
      <c r="D11" s="3" t="s">
        <v>7</v>
      </c>
      <c r="E11" s="3" t="s">
        <v>20</v>
      </c>
      <c r="F11" s="3" t="s">
        <v>29</v>
      </c>
      <c r="G11" s="3" t="s">
        <v>51</v>
      </c>
      <c r="H11" s="3" t="s">
        <v>39</v>
      </c>
      <c r="I11" s="3" t="s">
        <v>48</v>
      </c>
      <c r="J11" s="9">
        <v>24</v>
      </c>
      <c r="K11" s="52">
        <v>80</v>
      </c>
      <c r="L11" s="52">
        <v>40</v>
      </c>
      <c r="M11" s="54">
        <v>34</v>
      </c>
      <c r="N11" s="9"/>
      <c r="O11" s="10">
        <f>M11*N11</f>
        <v>0</v>
      </c>
      <c r="P11" s="53"/>
      <c r="Q11" s="53"/>
    </row>
    <row r="12" spans="2:17" ht="60" customHeight="1">
      <c r="B12" s="1"/>
      <c r="C12" s="3" t="s">
        <v>45</v>
      </c>
      <c r="D12" s="3" t="s">
        <v>8</v>
      </c>
      <c r="E12" s="3" t="s">
        <v>18</v>
      </c>
      <c r="F12" s="3" t="s">
        <v>30</v>
      </c>
      <c r="G12" s="3" t="s">
        <v>51</v>
      </c>
      <c r="H12" s="3" t="s">
        <v>41</v>
      </c>
      <c r="I12" s="3" t="s">
        <v>48</v>
      </c>
      <c r="J12" s="9">
        <v>72</v>
      </c>
      <c r="K12" s="52">
        <v>70</v>
      </c>
      <c r="L12" s="52">
        <v>35</v>
      </c>
      <c r="M12" s="54">
        <v>31</v>
      </c>
      <c r="N12" s="9"/>
      <c r="O12" s="10">
        <f>M12*N12</f>
        <v>0</v>
      </c>
      <c r="P12" s="53"/>
      <c r="Q12" s="53"/>
    </row>
    <row r="13" spans="2:17" ht="60" customHeight="1">
      <c r="B13" s="3"/>
      <c r="C13" s="3" t="s">
        <v>45</v>
      </c>
      <c r="D13" s="3" t="s">
        <v>8</v>
      </c>
      <c r="E13" s="3" t="s">
        <v>18</v>
      </c>
      <c r="F13" s="3" t="s">
        <v>30</v>
      </c>
      <c r="G13" s="3" t="s">
        <v>51</v>
      </c>
      <c r="H13" s="3" t="s">
        <v>37</v>
      </c>
      <c r="I13" s="3" t="s">
        <v>48</v>
      </c>
      <c r="J13" s="9">
        <v>36</v>
      </c>
      <c r="K13" s="52">
        <v>70</v>
      </c>
      <c r="L13" s="52">
        <v>35</v>
      </c>
      <c r="M13" s="54">
        <v>31</v>
      </c>
      <c r="N13" s="9"/>
      <c r="O13" s="10">
        <f>M13*N13</f>
        <v>0</v>
      </c>
      <c r="P13" s="53"/>
      <c r="Q13" s="53"/>
    </row>
    <row r="14" spans="2:17" ht="60" customHeight="1">
      <c r="B14" s="3"/>
      <c r="C14" s="3" t="s">
        <v>45</v>
      </c>
      <c r="D14" s="3" t="s">
        <v>8</v>
      </c>
      <c r="E14" s="3" t="s">
        <v>18</v>
      </c>
      <c r="F14" s="3" t="s">
        <v>30</v>
      </c>
      <c r="G14" s="3" t="s">
        <v>51</v>
      </c>
      <c r="H14" s="3" t="s">
        <v>39</v>
      </c>
      <c r="I14" s="3" t="s">
        <v>48</v>
      </c>
      <c r="J14" s="9">
        <v>48</v>
      </c>
      <c r="K14" s="52">
        <v>70</v>
      </c>
      <c r="L14" s="52">
        <v>35</v>
      </c>
      <c r="M14" s="54">
        <v>31</v>
      </c>
      <c r="N14" s="9"/>
      <c r="O14" s="10">
        <f>M14*N14</f>
        <v>0</v>
      </c>
      <c r="P14" s="53"/>
      <c r="Q14" s="53"/>
    </row>
    <row r="15" spans="2:17" ht="60" customHeight="1">
      <c r="B15" s="1"/>
      <c r="C15" s="3" t="s">
        <v>45</v>
      </c>
      <c r="D15" s="3" t="s">
        <v>9</v>
      </c>
      <c r="E15" s="3" t="s">
        <v>21</v>
      </c>
      <c r="F15" s="3" t="s">
        <v>31</v>
      </c>
      <c r="G15" s="3" t="s">
        <v>110</v>
      </c>
      <c r="H15" s="3" t="s">
        <v>40</v>
      </c>
      <c r="I15" s="3" t="s">
        <v>48</v>
      </c>
      <c r="J15" s="9">
        <v>12</v>
      </c>
      <c r="K15" s="52">
        <v>55</v>
      </c>
      <c r="L15" s="52">
        <v>27.5</v>
      </c>
      <c r="M15" s="54">
        <v>25</v>
      </c>
      <c r="N15" s="9"/>
      <c r="O15" s="10">
        <f>M15*N15</f>
        <v>0</v>
      </c>
      <c r="P15" s="53"/>
      <c r="Q15" s="53"/>
    </row>
    <row r="16" spans="2:17" ht="60" customHeight="1">
      <c r="B16" s="1"/>
      <c r="C16" s="3" t="s">
        <v>45</v>
      </c>
      <c r="D16" s="3" t="s">
        <v>10</v>
      </c>
      <c r="E16" s="3" t="s">
        <v>21</v>
      </c>
      <c r="F16" s="3" t="s">
        <v>32</v>
      </c>
      <c r="G16" s="3" t="s">
        <v>110</v>
      </c>
      <c r="H16" s="3" t="s">
        <v>40</v>
      </c>
      <c r="I16" s="3" t="s">
        <v>48</v>
      </c>
      <c r="J16" s="9">
        <v>24</v>
      </c>
      <c r="K16" s="52">
        <v>55</v>
      </c>
      <c r="L16" s="52">
        <v>27.5</v>
      </c>
      <c r="M16" s="54">
        <v>25</v>
      </c>
      <c r="N16" s="9"/>
      <c r="O16" s="10">
        <f>M16*N16</f>
        <v>0</v>
      </c>
      <c r="P16" s="53"/>
      <c r="Q16" s="53"/>
    </row>
    <row r="17" spans="2:17" ht="60" customHeight="1">
      <c r="B17" s="1"/>
      <c r="C17" s="3" t="s">
        <v>45</v>
      </c>
      <c r="D17" s="3" t="s">
        <v>11</v>
      </c>
      <c r="E17" s="3" t="s">
        <v>22</v>
      </c>
      <c r="F17" s="3" t="s">
        <v>33</v>
      </c>
      <c r="G17" s="3" t="s">
        <v>110</v>
      </c>
      <c r="H17" s="3" t="s">
        <v>40</v>
      </c>
      <c r="I17" s="3" t="s">
        <v>48</v>
      </c>
      <c r="J17" s="9">
        <v>96</v>
      </c>
      <c r="K17" s="52">
        <v>60</v>
      </c>
      <c r="L17" s="52">
        <v>30</v>
      </c>
      <c r="M17" s="54">
        <v>27</v>
      </c>
      <c r="N17" s="9"/>
      <c r="O17" s="10">
        <f>M17*N17</f>
        <v>0</v>
      </c>
      <c r="P17" s="53"/>
      <c r="Q17" s="53"/>
    </row>
    <row r="18" spans="2:17" ht="60" customHeight="1">
      <c r="B18" s="1"/>
      <c r="C18" s="3" t="s">
        <v>45</v>
      </c>
      <c r="D18" s="3" t="s">
        <v>12</v>
      </c>
      <c r="E18" s="3" t="s">
        <v>23</v>
      </c>
      <c r="F18" s="3" t="s">
        <v>34</v>
      </c>
      <c r="G18" s="3" t="s">
        <v>111</v>
      </c>
      <c r="H18" s="3" t="s">
        <v>42</v>
      </c>
      <c r="I18" s="3" t="s">
        <v>48</v>
      </c>
      <c r="J18" s="9">
        <v>120</v>
      </c>
      <c r="K18" s="52">
        <v>43</v>
      </c>
      <c r="L18" s="52">
        <v>21.5</v>
      </c>
      <c r="M18" s="54">
        <v>21</v>
      </c>
      <c r="N18" s="9"/>
      <c r="O18" s="10">
        <f>M18*N18</f>
        <v>0</v>
      </c>
      <c r="P18" s="53"/>
      <c r="Q18" s="53"/>
    </row>
    <row r="19" spans="2:17" ht="60" customHeight="1">
      <c r="B19" s="1"/>
      <c r="C19" s="3" t="s">
        <v>45</v>
      </c>
      <c r="D19" s="3" t="s">
        <v>13</v>
      </c>
      <c r="E19" s="3" t="s">
        <v>24</v>
      </c>
      <c r="F19" s="3" t="s">
        <v>35</v>
      </c>
      <c r="G19" s="3" t="s">
        <v>53</v>
      </c>
      <c r="H19" s="3" t="s">
        <v>37</v>
      </c>
      <c r="I19" s="3" t="s">
        <v>48</v>
      </c>
      <c r="J19" s="9">
        <v>144</v>
      </c>
      <c r="K19" s="52">
        <v>70</v>
      </c>
      <c r="L19" s="52">
        <v>35</v>
      </c>
      <c r="M19" s="54">
        <v>31</v>
      </c>
      <c r="N19" s="9"/>
      <c r="O19" s="10">
        <f>M19*N19</f>
        <v>0</v>
      </c>
      <c r="P19" s="53"/>
      <c r="Q19" s="53"/>
    </row>
    <row r="20" spans="2:17" ht="60" customHeight="1">
      <c r="B20" s="3"/>
      <c r="C20" s="3" t="s">
        <v>45</v>
      </c>
      <c r="D20" s="3" t="s">
        <v>13</v>
      </c>
      <c r="E20" s="3" t="s">
        <v>24</v>
      </c>
      <c r="F20" s="3" t="s">
        <v>35</v>
      </c>
      <c r="G20" s="3" t="s">
        <v>53</v>
      </c>
      <c r="H20" s="3" t="s">
        <v>39</v>
      </c>
      <c r="I20" s="3" t="s">
        <v>48</v>
      </c>
      <c r="J20" s="9">
        <v>599</v>
      </c>
      <c r="K20" s="52">
        <v>70</v>
      </c>
      <c r="L20" s="52">
        <v>35</v>
      </c>
      <c r="M20" s="54">
        <v>31</v>
      </c>
      <c r="N20" s="9"/>
      <c r="O20" s="10">
        <f>M20*N20</f>
        <v>0</v>
      </c>
      <c r="P20" s="53"/>
      <c r="Q20" s="53"/>
    </row>
    <row r="21" spans="2:17" ht="60" customHeight="1">
      <c r="B21" s="1"/>
      <c r="C21" s="3" t="s">
        <v>45</v>
      </c>
      <c r="D21" s="3" t="s">
        <v>14</v>
      </c>
      <c r="E21" s="3" t="s">
        <v>24</v>
      </c>
      <c r="F21" s="3" t="s">
        <v>36</v>
      </c>
      <c r="G21" s="3" t="s">
        <v>53</v>
      </c>
      <c r="H21" s="3" t="s">
        <v>37</v>
      </c>
      <c r="I21" s="3" t="s">
        <v>48</v>
      </c>
      <c r="J21" s="9">
        <v>35</v>
      </c>
      <c r="K21" s="52">
        <v>80</v>
      </c>
      <c r="L21" s="52">
        <v>40</v>
      </c>
      <c r="M21" s="54">
        <v>34</v>
      </c>
      <c r="N21" s="9"/>
      <c r="O21" s="10">
        <f>M21*N21</f>
        <v>0</v>
      </c>
      <c r="P21" s="53"/>
      <c r="Q21" s="53"/>
    </row>
    <row r="22" spans="2:17" ht="60" customHeight="1">
      <c r="B22" s="3"/>
      <c r="C22" s="3" t="s">
        <v>45</v>
      </c>
      <c r="D22" s="3" t="s">
        <v>14</v>
      </c>
      <c r="E22" s="3" t="s">
        <v>24</v>
      </c>
      <c r="F22" s="3" t="s">
        <v>36</v>
      </c>
      <c r="G22" s="3" t="s">
        <v>53</v>
      </c>
      <c r="H22" s="3" t="s">
        <v>39</v>
      </c>
      <c r="I22" s="3" t="s">
        <v>48</v>
      </c>
      <c r="J22" s="9">
        <v>132</v>
      </c>
      <c r="K22" s="52">
        <v>80</v>
      </c>
      <c r="L22" s="52">
        <v>40</v>
      </c>
      <c r="M22" s="54">
        <v>34</v>
      </c>
      <c r="N22" s="9"/>
      <c r="O22" s="10">
        <f>M22*N22</f>
        <v>0</v>
      </c>
      <c r="P22" s="53"/>
      <c r="Q22" s="53"/>
    </row>
    <row r="23" spans="2:17" ht="60" customHeight="1">
      <c r="B23" s="1"/>
      <c r="C23" s="3" t="s">
        <v>45</v>
      </c>
      <c r="D23" s="3" t="s">
        <v>15</v>
      </c>
      <c r="E23" s="3" t="s">
        <v>25</v>
      </c>
      <c r="F23" s="3" t="s">
        <v>27</v>
      </c>
      <c r="G23" s="3" t="s">
        <v>112</v>
      </c>
      <c r="H23" s="3" t="s">
        <v>37</v>
      </c>
      <c r="I23" s="3" t="s">
        <v>48</v>
      </c>
      <c r="J23" s="9">
        <v>24</v>
      </c>
      <c r="K23" s="52">
        <v>70</v>
      </c>
      <c r="L23" s="52">
        <v>35</v>
      </c>
      <c r="M23" s="54">
        <v>31</v>
      </c>
      <c r="N23" s="9"/>
      <c r="O23" s="10">
        <f>M23*N23</f>
        <v>0</v>
      </c>
      <c r="P23" s="53"/>
      <c r="Q23" s="53"/>
    </row>
    <row r="24" spans="2:17" ht="60" customHeight="1">
      <c r="B24" s="3"/>
      <c r="C24" s="3" t="s">
        <v>45</v>
      </c>
      <c r="D24" s="3" t="s">
        <v>15</v>
      </c>
      <c r="E24" s="3" t="s">
        <v>25</v>
      </c>
      <c r="F24" s="3" t="s">
        <v>27</v>
      </c>
      <c r="G24" s="3" t="s">
        <v>112</v>
      </c>
      <c r="H24" s="3" t="s">
        <v>39</v>
      </c>
      <c r="I24" s="3" t="s">
        <v>48</v>
      </c>
      <c r="J24" s="9">
        <v>48</v>
      </c>
      <c r="K24" s="52">
        <v>70</v>
      </c>
      <c r="L24" s="52">
        <v>35</v>
      </c>
      <c r="M24" s="54">
        <v>31</v>
      </c>
      <c r="N24" s="9"/>
      <c r="O24" s="10">
        <f>M24*N24</f>
        <v>0</v>
      </c>
      <c r="P24" s="53"/>
      <c r="Q24" s="53"/>
    </row>
    <row r="25" spans="2:17" ht="60" customHeight="1">
      <c r="B25" s="3"/>
      <c r="C25" s="3" t="s">
        <v>45</v>
      </c>
      <c r="D25" s="3" t="s">
        <v>13</v>
      </c>
      <c r="E25" s="3" t="s">
        <v>24</v>
      </c>
      <c r="F25" s="3" t="s">
        <v>35</v>
      </c>
      <c r="G25" s="3" t="s">
        <v>53</v>
      </c>
      <c r="H25" s="3" t="s">
        <v>38</v>
      </c>
      <c r="I25" s="3" t="s">
        <v>48</v>
      </c>
      <c r="J25" s="9">
        <v>1500</v>
      </c>
      <c r="K25" s="52">
        <v>70</v>
      </c>
      <c r="L25" s="52">
        <v>35</v>
      </c>
      <c r="M25" s="54">
        <v>31</v>
      </c>
      <c r="N25" s="9"/>
      <c r="O25" s="10">
        <f>M25*N25</f>
        <v>0</v>
      </c>
      <c r="P25" s="53"/>
      <c r="Q25" s="53"/>
    </row>
    <row r="26" spans="2:17" ht="60" customHeight="1">
      <c r="B26" s="3"/>
      <c r="C26" s="3" t="s">
        <v>45</v>
      </c>
      <c r="D26" s="3" t="s">
        <v>14</v>
      </c>
      <c r="E26" s="3" t="s">
        <v>24</v>
      </c>
      <c r="F26" s="3" t="s">
        <v>36</v>
      </c>
      <c r="G26" s="3" t="s">
        <v>53</v>
      </c>
      <c r="H26" s="3" t="s">
        <v>38</v>
      </c>
      <c r="I26" s="3" t="s">
        <v>48</v>
      </c>
      <c r="J26" s="9">
        <v>312</v>
      </c>
      <c r="K26" s="52">
        <v>80</v>
      </c>
      <c r="L26" s="52">
        <v>40</v>
      </c>
      <c r="M26" s="54">
        <v>34</v>
      </c>
      <c r="N26" s="9"/>
      <c r="O26" s="10">
        <f>M26*N26</f>
        <v>0</v>
      </c>
      <c r="P26" s="53"/>
      <c r="Q26" s="53"/>
    </row>
    <row r="27" spans="2:17" ht="60" customHeight="1">
      <c r="B27" s="3"/>
      <c r="C27" s="3" t="s">
        <v>45</v>
      </c>
      <c r="D27" s="3" t="s">
        <v>13</v>
      </c>
      <c r="E27" s="3" t="s">
        <v>24</v>
      </c>
      <c r="F27" s="3" t="s">
        <v>35</v>
      </c>
      <c r="G27" s="3" t="s">
        <v>53</v>
      </c>
      <c r="H27" s="3" t="s">
        <v>41</v>
      </c>
      <c r="I27" s="3" t="s">
        <v>48</v>
      </c>
      <c r="J27" s="9">
        <v>288</v>
      </c>
      <c r="K27" s="52">
        <v>70</v>
      </c>
      <c r="L27" s="52">
        <v>35</v>
      </c>
      <c r="M27" s="54">
        <v>31</v>
      </c>
      <c r="N27" s="9"/>
      <c r="O27" s="10">
        <f>M27*N27</f>
        <v>0</v>
      </c>
      <c r="P27" s="53"/>
      <c r="Q27" s="53"/>
    </row>
    <row r="28" spans="2:17" ht="60" customHeight="1">
      <c r="B28" s="3"/>
      <c r="C28" s="3" t="s">
        <v>45</v>
      </c>
      <c r="D28" s="3" t="s">
        <v>14</v>
      </c>
      <c r="E28" s="3" t="s">
        <v>24</v>
      </c>
      <c r="F28" s="3" t="s">
        <v>36</v>
      </c>
      <c r="G28" s="3" t="s">
        <v>53</v>
      </c>
      <c r="H28" s="3" t="s">
        <v>41</v>
      </c>
      <c r="I28" s="3" t="s">
        <v>48</v>
      </c>
      <c r="J28" s="9">
        <v>72</v>
      </c>
      <c r="K28" s="52">
        <v>70</v>
      </c>
      <c r="L28" s="52">
        <v>35</v>
      </c>
      <c r="M28" s="54">
        <v>31</v>
      </c>
      <c r="N28" s="9"/>
      <c r="O28" s="10">
        <f>M28*N28</f>
        <v>0</v>
      </c>
      <c r="P28" s="53"/>
      <c r="Q28" s="53"/>
    </row>
    <row r="29" spans="2:17" ht="60" customHeight="1">
      <c r="B29" s="3"/>
      <c r="C29" s="3" t="s">
        <v>45</v>
      </c>
      <c r="D29" s="3" t="s">
        <v>15</v>
      </c>
      <c r="E29" s="3" t="s">
        <v>25</v>
      </c>
      <c r="F29" s="3" t="s">
        <v>27</v>
      </c>
      <c r="G29" s="3" t="s">
        <v>112</v>
      </c>
      <c r="H29" s="3" t="s">
        <v>41</v>
      </c>
      <c r="I29" s="3" t="s">
        <v>48</v>
      </c>
      <c r="J29" s="9">
        <v>48</v>
      </c>
      <c r="K29" s="52">
        <v>70</v>
      </c>
      <c r="L29" s="52">
        <v>35</v>
      </c>
      <c r="M29" s="54">
        <v>31</v>
      </c>
      <c r="N29" s="9"/>
      <c r="O29" s="10">
        <f>M29*N29</f>
        <v>0</v>
      </c>
      <c r="P29" s="53"/>
      <c r="Q29" s="53"/>
    </row>
    <row r="30" spans="2:17" ht="60" customHeight="1">
      <c r="B30" s="1"/>
      <c r="C30" s="3" t="s">
        <v>45</v>
      </c>
      <c r="D30" s="3" t="s">
        <v>17</v>
      </c>
      <c r="E30" s="3" t="s">
        <v>26</v>
      </c>
      <c r="F30" s="3" t="s">
        <v>32</v>
      </c>
      <c r="G30" s="3" t="s">
        <v>52</v>
      </c>
      <c r="H30" s="3" t="s">
        <v>43</v>
      </c>
      <c r="I30" s="3" t="s">
        <v>48</v>
      </c>
      <c r="J30" s="9">
        <v>108</v>
      </c>
      <c r="K30" s="52">
        <v>50</v>
      </c>
      <c r="L30" s="52">
        <v>25</v>
      </c>
      <c r="M30" s="54">
        <v>23</v>
      </c>
      <c r="N30" s="9"/>
      <c r="O30" s="10">
        <f>M30*N30</f>
        <v>0</v>
      </c>
      <c r="P30" s="53"/>
      <c r="Q30" s="53"/>
    </row>
    <row r="31" spans="2:17" ht="69.95" customHeight="1">
      <c r="B31" s="3"/>
      <c r="C31" s="3" t="s">
        <v>45</v>
      </c>
      <c r="D31" s="3" t="s">
        <v>113</v>
      </c>
      <c r="E31" s="3" t="s">
        <v>18</v>
      </c>
      <c r="F31" s="3" t="s">
        <v>124</v>
      </c>
      <c r="G31" s="3" t="s">
        <v>51</v>
      </c>
      <c r="H31" s="3" t="s">
        <v>41</v>
      </c>
      <c r="I31" s="3" t="s">
        <v>48</v>
      </c>
      <c r="J31" s="9">
        <v>60</v>
      </c>
      <c r="K31" s="52">
        <v>65</v>
      </c>
      <c r="L31" s="52">
        <v>32.5</v>
      </c>
      <c r="M31" s="54">
        <v>29</v>
      </c>
      <c r="N31" s="9"/>
      <c r="O31" s="10">
        <f>M31*N31</f>
        <v>0</v>
      </c>
      <c r="P31" s="53"/>
      <c r="Q31" s="53"/>
    </row>
    <row r="32" spans="2:17" ht="69.95" customHeight="1">
      <c r="B32" s="3"/>
      <c r="C32" s="3" t="s">
        <v>45</v>
      </c>
      <c r="D32" s="3" t="s">
        <v>114</v>
      </c>
      <c r="E32" s="3" t="s">
        <v>125</v>
      </c>
      <c r="F32" s="3" t="s">
        <v>126</v>
      </c>
      <c r="G32" s="3" t="s">
        <v>51</v>
      </c>
      <c r="H32" s="3" t="s">
        <v>37</v>
      </c>
      <c r="I32" s="3" t="s">
        <v>48</v>
      </c>
      <c r="J32" s="9">
        <v>12</v>
      </c>
      <c r="K32" s="52">
        <v>65</v>
      </c>
      <c r="L32" s="52">
        <v>32.5</v>
      </c>
      <c r="M32" s="54">
        <v>29</v>
      </c>
      <c r="N32" s="9"/>
      <c r="O32" s="10">
        <f>M32*N32</f>
        <v>0</v>
      </c>
      <c r="P32" s="53"/>
      <c r="Q32" s="53"/>
    </row>
    <row r="33" spans="2:17" ht="69.95" customHeight="1">
      <c r="B33" s="3"/>
      <c r="C33" s="3" t="s">
        <v>45</v>
      </c>
      <c r="D33" s="3" t="s">
        <v>114</v>
      </c>
      <c r="E33" s="3" t="s">
        <v>125</v>
      </c>
      <c r="F33" s="3" t="s">
        <v>126</v>
      </c>
      <c r="G33" s="3" t="s">
        <v>51</v>
      </c>
      <c r="H33" s="3" t="s">
        <v>41</v>
      </c>
      <c r="I33" s="3" t="s">
        <v>48</v>
      </c>
      <c r="J33" s="9">
        <v>12</v>
      </c>
      <c r="K33" s="52">
        <v>65</v>
      </c>
      <c r="L33" s="52">
        <v>32.5</v>
      </c>
      <c r="M33" s="54">
        <v>29</v>
      </c>
      <c r="N33" s="9"/>
      <c r="O33" s="10">
        <f>M33*N33</f>
        <v>0</v>
      </c>
      <c r="P33" s="53"/>
      <c r="Q33" s="53"/>
    </row>
    <row r="34" spans="2:17" ht="69.95" customHeight="1">
      <c r="B34" s="3"/>
      <c r="C34" s="3" t="s">
        <v>45</v>
      </c>
      <c r="D34" s="3" t="s">
        <v>115</v>
      </c>
      <c r="E34" s="3" t="s">
        <v>26</v>
      </c>
      <c r="F34" s="3" t="s">
        <v>127</v>
      </c>
      <c r="G34" s="3" t="s">
        <v>52</v>
      </c>
      <c r="H34" s="3" t="s">
        <v>142</v>
      </c>
      <c r="I34" s="3" t="s">
        <v>48</v>
      </c>
      <c r="J34" s="9">
        <v>12</v>
      </c>
      <c r="K34" s="52">
        <v>55</v>
      </c>
      <c r="L34" s="52">
        <v>27.5</v>
      </c>
      <c r="M34" s="54">
        <v>25</v>
      </c>
      <c r="N34" s="9"/>
      <c r="O34" s="10">
        <f>M34*N34</f>
        <v>0</v>
      </c>
      <c r="P34" s="53"/>
      <c r="Q34" s="53"/>
    </row>
    <row r="35" spans="2:17" ht="69.95" customHeight="1">
      <c r="B35" s="3"/>
      <c r="C35" s="3" t="s">
        <v>45</v>
      </c>
      <c r="D35" s="3" t="s">
        <v>116</v>
      </c>
      <c r="E35" s="3" t="s">
        <v>128</v>
      </c>
      <c r="F35" s="3" t="s">
        <v>129</v>
      </c>
      <c r="G35" s="3" t="s">
        <v>51</v>
      </c>
      <c r="H35" s="3" t="s">
        <v>39</v>
      </c>
      <c r="I35" s="3" t="s">
        <v>48</v>
      </c>
      <c r="J35" s="9">
        <v>144</v>
      </c>
      <c r="K35" s="52">
        <v>95</v>
      </c>
      <c r="L35" s="52">
        <v>47.5</v>
      </c>
      <c r="M35" s="54">
        <v>40</v>
      </c>
      <c r="N35" s="9"/>
      <c r="O35" s="10">
        <f>M35*N35</f>
        <v>0</v>
      </c>
      <c r="P35" s="53"/>
      <c r="Q35" s="53"/>
    </row>
    <row r="36" spans="2:17" ht="69.95" customHeight="1">
      <c r="B36" s="3"/>
      <c r="C36" s="3" t="s">
        <v>45</v>
      </c>
      <c r="D36" s="3" t="s">
        <v>117</v>
      </c>
      <c r="E36" s="3" t="s">
        <v>128</v>
      </c>
      <c r="F36" s="3" t="s">
        <v>130</v>
      </c>
      <c r="G36" s="3" t="s">
        <v>51</v>
      </c>
      <c r="H36" s="3" t="s">
        <v>39</v>
      </c>
      <c r="I36" s="3" t="s">
        <v>48</v>
      </c>
      <c r="J36" s="9">
        <v>144</v>
      </c>
      <c r="K36" s="52">
        <v>95</v>
      </c>
      <c r="L36" s="52">
        <v>47.5</v>
      </c>
      <c r="M36" s="54">
        <v>40</v>
      </c>
      <c r="N36" s="9"/>
      <c r="O36" s="10">
        <f>M36*N36</f>
        <v>0</v>
      </c>
      <c r="P36" s="53"/>
      <c r="Q36" s="53"/>
    </row>
    <row r="37" spans="2:17" ht="69.95" customHeight="1">
      <c r="B37" s="3"/>
      <c r="C37" s="3" t="s">
        <v>45</v>
      </c>
      <c r="D37" s="3" t="s">
        <v>16</v>
      </c>
      <c r="E37" s="3" t="s">
        <v>23</v>
      </c>
      <c r="F37" s="3" t="s">
        <v>131</v>
      </c>
      <c r="G37" s="3" t="s">
        <v>52</v>
      </c>
      <c r="H37" s="3" t="s">
        <v>43</v>
      </c>
      <c r="I37" s="3" t="s">
        <v>48</v>
      </c>
      <c r="J37" s="9">
        <v>12</v>
      </c>
      <c r="K37" s="52">
        <v>50</v>
      </c>
      <c r="L37" s="52">
        <v>25</v>
      </c>
      <c r="M37" s="54">
        <v>23</v>
      </c>
      <c r="N37" s="9"/>
      <c r="O37" s="10">
        <f>M37*N37</f>
        <v>0</v>
      </c>
      <c r="P37" s="53"/>
      <c r="Q37" s="53"/>
    </row>
    <row r="38" spans="2:17" ht="69.95" customHeight="1">
      <c r="B38" s="3"/>
      <c r="C38" s="3" t="s">
        <v>45</v>
      </c>
      <c r="D38" s="3" t="s">
        <v>118</v>
      </c>
      <c r="E38" s="3" t="s">
        <v>132</v>
      </c>
      <c r="F38" s="3" t="s">
        <v>133</v>
      </c>
      <c r="G38" s="3" t="s">
        <v>53</v>
      </c>
      <c r="H38" s="3" t="s">
        <v>37</v>
      </c>
      <c r="I38" s="3" t="s">
        <v>48</v>
      </c>
      <c r="J38" s="9">
        <v>12</v>
      </c>
      <c r="K38" s="52">
        <v>60</v>
      </c>
      <c r="L38" s="52">
        <v>30</v>
      </c>
      <c r="M38" s="54">
        <v>27</v>
      </c>
      <c r="N38" s="9"/>
      <c r="O38" s="10">
        <f>M38*N38</f>
        <v>0</v>
      </c>
      <c r="P38" s="53"/>
      <c r="Q38" s="53"/>
    </row>
    <row r="39" spans="2:17" ht="69.95" customHeight="1">
      <c r="B39" s="3"/>
      <c r="C39" s="3" t="s">
        <v>45</v>
      </c>
      <c r="D39" s="3" t="s">
        <v>119</v>
      </c>
      <c r="E39" s="3" t="s">
        <v>134</v>
      </c>
      <c r="F39" s="3" t="s">
        <v>133</v>
      </c>
      <c r="G39" s="3" t="s">
        <v>51</v>
      </c>
      <c r="H39" s="3" t="s">
        <v>37</v>
      </c>
      <c r="I39" s="3" t="s">
        <v>48</v>
      </c>
      <c r="J39" s="9">
        <v>12</v>
      </c>
      <c r="K39" s="52">
        <v>70</v>
      </c>
      <c r="L39" s="52">
        <v>35</v>
      </c>
      <c r="M39" s="54">
        <v>31</v>
      </c>
      <c r="N39" s="9"/>
      <c r="O39" s="10">
        <f>M39*N39</f>
        <v>0</v>
      </c>
      <c r="P39" s="53"/>
      <c r="Q39" s="53"/>
    </row>
    <row r="40" spans="2:17" ht="69.95" customHeight="1">
      <c r="B40" s="3"/>
      <c r="C40" s="3" t="s">
        <v>45</v>
      </c>
      <c r="D40" s="3" t="s">
        <v>120</v>
      </c>
      <c r="E40" s="3" t="s">
        <v>132</v>
      </c>
      <c r="F40" s="3" t="s">
        <v>135</v>
      </c>
      <c r="G40" s="3" t="s">
        <v>53</v>
      </c>
      <c r="H40" s="3" t="s">
        <v>37</v>
      </c>
      <c r="I40" s="3" t="s">
        <v>48</v>
      </c>
      <c r="J40" s="9">
        <v>12</v>
      </c>
      <c r="K40" s="52">
        <v>60</v>
      </c>
      <c r="L40" s="52">
        <v>30</v>
      </c>
      <c r="M40" s="54">
        <v>27</v>
      </c>
      <c r="N40" s="9"/>
      <c r="O40" s="10">
        <f>M40*N40</f>
        <v>0</v>
      </c>
      <c r="P40" s="53"/>
      <c r="Q40" s="53"/>
    </row>
    <row r="41" spans="2:17" ht="69.95" customHeight="1">
      <c r="B41" s="3"/>
      <c r="C41" s="3" t="s">
        <v>45</v>
      </c>
      <c r="D41" s="3" t="s">
        <v>121</v>
      </c>
      <c r="E41" s="3" t="s">
        <v>24</v>
      </c>
      <c r="F41" s="3" t="s">
        <v>137</v>
      </c>
      <c r="G41" s="3" t="s">
        <v>51</v>
      </c>
      <c r="H41" s="3" t="s">
        <v>39</v>
      </c>
      <c r="I41" s="3" t="s">
        <v>48</v>
      </c>
      <c r="J41" s="9">
        <v>12</v>
      </c>
      <c r="K41" s="52">
        <v>85</v>
      </c>
      <c r="L41" s="52">
        <v>42.5</v>
      </c>
      <c r="M41" s="54">
        <v>36</v>
      </c>
      <c r="N41" s="9"/>
      <c r="O41" s="10">
        <f>M41*N41</f>
        <v>0</v>
      </c>
      <c r="P41" s="53"/>
      <c r="Q41" s="53"/>
    </row>
    <row r="42" spans="2:17" ht="69.95" customHeight="1">
      <c r="B42" s="3"/>
      <c r="C42" s="3" t="s">
        <v>45</v>
      </c>
      <c r="D42" s="3" t="s">
        <v>122</v>
      </c>
      <c r="E42" s="3" t="s">
        <v>18</v>
      </c>
      <c r="F42" s="3" t="s">
        <v>138</v>
      </c>
      <c r="G42" s="3" t="s">
        <v>53</v>
      </c>
      <c r="H42" s="3" t="s">
        <v>44</v>
      </c>
      <c r="I42" s="3" t="s">
        <v>48</v>
      </c>
      <c r="J42" s="9">
        <v>12</v>
      </c>
      <c r="K42" s="52">
        <v>70</v>
      </c>
      <c r="L42" s="52">
        <v>35</v>
      </c>
      <c r="M42" s="54">
        <v>31</v>
      </c>
      <c r="N42" s="9"/>
      <c r="O42" s="10">
        <f>M42*N42</f>
        <v>0</v>
      </c>
      <c r="P42" s="53"/>
      <c r="Q42" s="53"/>
    </row>
    <row r="43" spans="2:17" ht="69.95" customHeight="1">
      <c r="B43" s="3"/>
      <c r="C43" s="3" t="s">
        <v>45</v>
      </c>
      <c r="D43" s="3" t="s">
        <v>123</v>
      </c>
      <c r="E43" s="3" t="s">
        <v>139</v>
      </c>
      <c r="F43" s="3" t="s">
        <v>140</v>
      </c>
      <c r="G43" s="3" t="s">
        <v>51</v>
      </c>
      <c r="H43" s="3" t="s">
        <v>143</v>
      </c>
      <c r="I43" s="3" t="s">
        <v>48</v>
      </c>
      <c r="J43" s="9">
        <v>12</v>
      </c>
      <c r="K43" s="52">
        <v>60</v>
      </c>
      <c r="L43" s="52">
        <v>30</v>
      </c>
      <c r="M43" s="54">
        <v>27</v>
      </c>
      <c r="N43" s="9"/>
      <c r="O43" s="10">
        <f>M43*N43</f>
        <v>0</v>
      </c>
      <c r="P43" s="53"/>
      <c r="Q43" s="53"/>
    </row>
    <row r="44" spans="2:17" ht="69.95" customHeight="1">
      <c r="B44" s="3"/>
      <c r="C44" s="3" t="s">
        <v>45</v>
      </c>
      <c r="D44" s="3" t="s">
        <v>14</v>
      </c>
      <c r="E44" s="3" t="s">
        <v>141</v>
      </c>
      <c r="F44" s="3" t="s">
        <v>136</v>
      </c>
      <c r="G44" s="3" t="s">
        <v>53</v>
      </c>
      <c r="H44" s="3" t="s">
        <v>39</v>
      </c>
      <c r="I44" s="3" t="s">
        <v>48</v>
      </c>
      <c r="J44" s="9">
        <v>24</v>
      </c>
      <c r="K44" s="52">
        <v>80</v>
      </c>
      <c r="L44" s="52">
        <v>40</v>
      </c>
      <c r="M44" s="54">
        <v>34</v>
      </c>
      <c r="N44" s="9"/>
      <c r="O44" s="10">
        <f>M44*N44</f>
        <v>0</v>
      </c>
      <c r="P44" s="53"/>
      <c r="Q44" s="53"/>
    </row>
  </sheetData>
  <autoFilter ref="C3:O44"/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zoomScale="90" zoomScaleNormal="90" zoomScalePageLayoutView="90" workbookViewId="0">
      <pane ySplit="2" topLeftCell="A3" activePane="bottomLeft" state="frozen"/>
      <selection pane="bottomLeft" activeCell="A3" sqref="A3"/>
    </sheetView>
  </sheetViews>
  <sheetFormatPr defaultColWidth="11.42578125" defaultRowHeight="15"/>
  <cols>
    <col min="1" max="1" width="10.28515625" style="12" bestFit="1" customWidth="1"/>
    <col min="2" max="2" width="14.140625" style="12" bestFit="1" customWidth="1"/>
    <col min="3" max="3" width="20.42578125" style="13" bestFit="1" customWidth="1"/>
    <col min="4" max="29" width="10.7109375" style="47" customWidth="1"/>
    <col min="30" max="30" width="11" style="47" bestFit="1" customWidth="1"/>
    <col min="31" max="16384" width="11.42578125" style="12"/>
  </cols>
  <sheetData>
    <row r="1" spans="1:30" ht="15.75" thickBot="1"/>
    <row r="2" spans="1:30" s="17" customFormat="1" ht="11.25" thickBot="1">
      <c r="A2" s="14" t="s">
        <v>54</v>
      </c>
      <c r="B2" s="15" t="s">
        <v>49</v>
      </c>
      <c r="C2" s="16" t="s">
        <v>55</v>
      </c>
      <c r="D2" s="48">
        <v>1</v>
      </c>
      <c r="E2" s="49">
        <v>1.5</v>
      </c>
      <c r="F2" s="49">
        <v>2</v>
      </c>
      <c r="G2" s="49">
        <v>2.5</v>
      </c>
      <c r="H2" s="49">
        <v>3</v>
      </c>
      <c r="I2" s="49">
        <v>3.5</v>
      </c>
      <c r="J2" s="49">
        <v>4</v>
      </c>
      <c r="K2" s="49">
        <v>4.5</v>
      </c>
      <c r="L2" s="49">
        <f t="shared" ref="L2:AC2" si="0">K2+0.5</f>
        <v>5</v>
      </c>
      <c r="M2" s="49">
        <f t="shared" si="0"/>
        <v>5.5</v>
      </c>
      <c r="N2" s="49">
        <f t="shared" si="0"/>
        <v>6</v>
      </c>
      <c r="O2" s="49">
        <f t="shared" si="0"/>
        <v>6.5</v>
      </c>
      <c r="P2" s="49">
        <f t="shared" si="0"/>
        <v>7</v>
      </c>
      <c r="Q2" s="49">
        <f t="shared" si="0"/>
        <v>7.5</v>
      </c>
      <c r="R2" s="49">
        <f t="shared" si="0"/>
        <v>8</v>
      </c>
      <c r="S2" s="49">
        <f t="shared" si="0"/>
        <v>8.5</v>
      </c>
      <c r="T2" s="49">
        <f t="shared" si="0"/>
        <v>9</v>
      </c>
      <c r="U2" s="49">
        <f t="shared" si="0"/>
        <v>9.5</v>
      </c>
      <c r="V2" s="49">
        <f t="shared" si="0"/>
        <v>10</v>
      </c>
      <c r="W2" s="49">
        <f t="shared" si="0"/>
        <v>10.5</v>
      </c>
      <c r="X2" s="49">
        <f t="shared" si="0"/>
        <v>11</v>
      </c>
      <c r="Y2" s="49">
        <f t="shared" si="0"/>
        <v>11.5</v>
      </c>
      <c r="Z2" s="49">
        <f t="shared" si="0"/>
        <v>12</v>
      </c>
      <c r="AA2" s="49">
        <f t="shared" si="0"/>
        <v>12.5</v>
      </c>
      <c r="AB2" s="49">
        <f t="shared" si="0"/>
        <v>13</v>
      </c>
      <c r="AC2" s="50">
        <f t="shared" si="0"/>
        <v>13.5</v>
      </c>
      <c r="AD2" s="51" t="s">
        <v>56</v>
      </c>
    </row>
    <row r="3" spans="1:30">
      <c r="A3" s="18" t="s">
        <v>57</v>
      </c>
      <c r="B3" s="19" t="s">
        <v>58</v>
      </c>
      <c r="C3" s="20" t="s">
        <v>59</v>
      </c>
      <c r="D3" s="21"/>
      <c r="E3" s="22"/>
      <c r="F3" s="22"/>
      <c r="G3" s="22"/>
      <c r="H3" s="22"/>
      <c r="I3" s="22"/>
      <c r="J3" s="22"/>
      <c r="K3" s="22"/>
      <c r="L3" s="22"/>
      <c r="M3" s="22">
        <v>2</v>
      </c>
      <c r="N3" s="22">
        <v>2</v>
      </c>
      <c r="O3" s="22">
        <v>3</v>
      </c>
      <c r="P3" s="22">
        <v>3</v>
      </c>
      <c r="Q3" s="22">
        <v>2</v>
      </c>
      <c r="R3" s="23"/>
      <c r="S3" s="23"/>
      <c r="T3" s="23"/>
      <c r="U3" s="23"/>
      <c r="V3" s="23"/>
      <c r="W3" s="23"/>
      <c r="X3" s="23"/>
      <c r="Y3" s="22"/>
      <c r="Z3" s="23"/>
      <c r="AA3" s="22"/>
      <c r="AB3" s="22"/>
      <c r="AC3" s="24"/>
      <c r="AD3" s="25">
        <f t="shared" ref="AD3:AD28" si="1">SUM(D3:AC3)</f>
        <v>12</v>
      </c>
    </row>
    <row r="4" spans="1:30">
      <c r="A4" s="26" t="s">
        <v>60</v>
      </c>
      <c r="B4" s="27" t="s">
        <v>58</v>
      </c>
      <c r="C4" s="28" t="s">
        <v>61</v>
      </c>
      <c r="D4" s="29"/>
      <c r="E4" s="30"/>
      <c r="F4" s="30"/>
      <c r="G4" s="30"/>
      <c r="H4" s="30"/>
      <c r="I4" s="30"/>
      <c r="J4" s="30"/>
      <c r="K4" s="30"/>
      <c r="L4" s="30"/>
      <c r="M4" s="30">
        <v>1</v>
      </c>
      <c r="N4" s="30">
        <v>1</v>
      </c>
      <c r="O4" s="30">
        <v>2</v>
      </c>
      <c r="P4" s="30">
        <v>2</v>
      </c>
      <c r="Q4" s="31">
        <v>2</v>
      </c>
      <c r="R4" s="31">
        <v>2</v>
      </c>
      <c r="S4" s="31">
        <v>1</v>
      </c>
      <c r="T4" s="31">
        <v>1</v>
      </c>
      <c r="U4" s="31"/>
      <c r="V4" s="31"/>
      <c r="W4" s="31"/>
      <c r="X4" s="31"/>
      <c r="Y4" s="30"/>
      <c r="Z4" s="30"/>
      <c r="AA4" s="30"/>
      <c r="AB4" s="30"/>
      <c r="AC4" s="32"/>
      <c r="AD4" s="33">
        <f t="shared" si="1"/>
        <v>12</v>
      </c>
    </row>
    <row r="5" spans="1:30">
      <c r="A5" s="18" t="s">
        <v>62</v>
      </c>
      <c r="B5" s="19" t="s">
        <v>58</v>
      </c>
      <c r="C5" s="20" t="s">
        <v>63</v>
      </c>
      <c r="D5" s="34"/>
      <c r="E5" s="35"/>
      <c r="F5" s="35"/>
      <c r="G5" s="35"/>
      <c r="H5" s="35"/>
      <c r="I5" s="35"/>
      <c r="J5" s="35"/>
      <c r="K5" s="35"/>
      <c r="L5" s="35"/>
      <c r="M5" s="35"/>
      <c r="N5" s="35"/>
      <c r="O5" s="35">
        <v>1</v>
      </c>
      <c r="P5" s="35">
        <v>1</v>
      </c>
      <c r="Q5" s="35">
        <v>2</v>
      </c>
      <c r="R5" s="36">
        <v>2</v>
      </c>
      <c r="S5" s="36">
        <v>2</v>
      </c>
      <c r="T5" s="36">
        <v>2</v>
      </c>
      <c r="U5" s="36">
        <v>1</v>
      </c>
      <c r="V5" s="36">
        <v>1</v>
      </c>
      <c r="W5" s="36"/>
      <c r="X5" s="36"/>
      <c r="Y5" s="35"/>
      <c r="Z5" s="36"/>
      <c r="AA5" s="35"/>
      <c r="AB5" s="35"/>
      <c r="AC5" s="37"/>
      <c r="AD5" s="38">
        <f t="shared" si="1"/>
        <v>12</v>
      </c>
    </row>
    <row r="6" spans="1:30">
      <c r="A6" s="26" t="s">
        <v>64</v>
      </c>
      <c r="B6" s="27" t="s">
        <v>58</v>
      </c>
      <c r="C6" s="28" t="s">
        <v>65</v>
      </c>
      <c r="D6" s="29"/>
      <c r="E6" s="30"/>
      <c r="F6" s="30"/>
      <c r="G6" s="30"/>
      <c r="H6" s="30"/>
      <c r="I6" s="30"/>
      <c r="J6" s="30"/>
      <c r="K6" s="30"/>
      <c r="L6" s="30">
        <v>1</v>
      </c>
      <c r="M6" s="30"/>
      <c r="N6" s="30">
        <v>2</v>
      </c>
      <c r="O6" s="30"/>
      <c r="P6" s="30">
        <v>3</v>
      </c>
      <c r="Q6" s="31"/>
      <c r="R6" s="31">
        <v>3</v>
      </c>
      <c r="S6" s="31"/>
      <c r="T6" s="31">
        <v>2</v>
      </c>
      <c r="U6" s="31"/>
      <c r="V6" s="31">
        <v>1</v>
      </c>
      <c r="W6" s="31"/>
      <c r="X6" s="31"/>
      <c r="Y6" s="30"/>
      <c r="Z6" s="30"/>
      <c r="AA6" s="30"/>
      <c r="AB6" s="30"/>
      <c r="AC6" s="32"/>
      <c r="AD6" s="33">
        <f t="shared" si="1"/>
        <v>12</v>
      </c>
    </row>
    <row r="7" spans="1:30">
      <c r="A7" s="18" t="s">
        <v>66</v>
      </c>
      <c r="B7" s="19" t="s">
        <v>67</v>
      </c>
      <c r="C7" s="20" t="s">
        <v>108</v>
      </c>
      <c r="D7" s="34"/>
      <c r="E7" s="35"/>
      <c r="F7" s="35"/>
      <c r="G7" s="35"/>
      <c r="H7" s="35"/>
      <c r="I7" s="35"/>
      <c r="J7" s="35">
        <v>2</v>
      </c>
      <c r="K7" s="35">
        <v>2</v>
      </c>
      <c r="L7" s="35">
        <v>3</v>
      </c>
      <c r="M7" s="35">
        <v>3</v>
      </c>
      <c r="N7" s="35">
        <v>2</v>
      </c>
      <c r="O7" s="35"/>
      <c r="P7" s="35"/>
      <c r="Q7" s="35"/>
      <c r="R7" s="36"/>
      <c r="S7" s="36"/>
      <c r="T7" s="36"/>
      <c r="U7" s="36"/>
      <c r="V7" s="36"/>
      <c r="W7" s="36"/>
      <c r="X7" s="36"/>
      <c r="Y7" s="35"/>
      <c r="Z7" s="36"/>
      <c r="AA7" s="35"/>
      <c r="AB7" s="35"/>
      <c r="AC7" s="37"/>
      <c r="AD7" s="38">
        <f t="shared" si="1"/>
        <v>12</v>
      </c>
    </row>
    <row r="8" spans="1:30">
      <c r="A8" s="26" t="s">
        <v>68</v>
      </c>
      <c r="B8" s="27" t="s">
        <v>67</v>
      </c>
      <c r="C8" s="28" t="s">
        <v>109</v>
      </c>
      <c r="D8" s="29"/>
      <c r="E8" s="30"/>
      <c r="F8" s="30"/>
      <c r="G8" s="30"/>
      <c r="H8" s="30"/>
      <c r="I8" s="30"/>
      <c r="J8" s="30">
        <v>1</v>
      </c>
      <c r="K8" s="30">
        <v>2</v>
      </c>
      <c r="L8" s="30">
        <v>2</v>
      </c>
      <c r="M8" s="30">
        <v>2</v>
      </c>
      <c r="N8" s="30">
        <v>2</v>
      </c>
      <c r="O8" s="30">
        <v>1</v>
      </c>
      <c r="P8" s="30">
        <v>1</v>
      </c>
      <c r="Q8" s="31">
        <v>1</v>
      </c>
      <c r="R8" s="31"/>
      <c r="S8" s="31"/>
      <c r="T8" s="31"/>
      <c r="U8" s="31"/>
      <c r="V8" s="31"/>
      <c r="W8" s="31"/>
      <c r="X8" s="31"/>
      <c r="Y8" s="30"/>
      <c r="Z8" s="30"/>
      <c r="AA8" s="30"/>
      <c r="AB8" s="30"/>
      <c r="AC8" s="32"/>
      <c r="AD8" s="33">
        <f t="shared" si="1"/>
        <v>12</v>
      </c>
    </row>
    <row r="9" spans="1:30">
      <c r="A9" s="18" t="s">
        <v>69</v>
      </c>
      <c r="B9" s="19" t="s">
        <v>67</v>
      </c>
      <c r="C9" s="20" t="s">
        <v>70</v>
      </c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35">
        <v>1</v>
      </c>
      <c r="P9" s="35">
        <v>1</v>
      </c>
      <c r="Q9" s="35">
        <v>2</v>
      </c>
      <c r="R9" s="36">
        <v>2</v>
      </c>
      <c r="S9" s="36">
        <v>2</v>
      </c>
      <c r="T9" s="36">
        <v>2</v>
      </c>
      <c r="U9" s="36">
        <v>1</v>
      </c>
      <c r="V9" s="36">
        <v>1</v>
      </c>
      <c r="W9" s="36"/>
      <c r="X9" s="36"/>
      <c r="Y9" s="35"/>
      <c r="Z9" s="36"/>
      <c r="AA9" s="35"/>
      <c r="AB9" s="35"/>
      <c r="AC9" s="37"/>
      <c r="AD9" s="38">
        <f t="shared" si="1"/>
        <v>12</v>
      </c>
    </row>
    <row r="10" spans="1:30">
      <c r="A10" s="26" t="s">
        <v>71</v>
      </c>
      <c r="B10" s="27" t="s">
        <v>67</v>
      </c>
      <c r="C10" s="28" t="s">
        <v>72</v>
      </c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/>
      <c r="R10" s="31">
        <v>1</v>
      </c>
      <c r="S10" s="31">
        <v>1</v>
      </c>
      <c r="T10" s="31">
        <v>2</v>
      </c>
      <c r="U10" s="31">
        <v>2</v>
      </c>
      <c r="V10" s="31">
        <v>2</v>
      </c>
      <c r="W10" s="31">
        <v>2</v>
      </c>
      <c r="X10" s="31">
        <v>1</v>
      </c>
      <c r="Y10" s="30"/>
      <c r="Z10" s="30">
        <v>1</v>
      </c>
      <c r="AA10" s="30"/>
      <c r="AB10" s="30"/>
      <c r="AC10" s="32"/>
      <c r="AD10" s="33">
        <f t="shared" si="1"/>
        <v>12</v>
      </c>
    </row>
    <row r="11" spans="1:30">
      <c r="A11" s="18" t="s">
        <v>73</v>
      </c>
      <c r="B11" s="19" t="s">
        <v>67</v>
      </c>
      <c r="C11" s="20" t="s">
        <v>74</v>
      </c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6"/>
      <c r="S11" s="36">
        <v>1</v>
      </c>
      <c r="T11" s="36">
        <v>1</v>
      </c>
      <c r="U11" s="36">
        <v>1</v>
      </c>
      <c r="V11" s="36">
        <v>2</v>
      </c>
      <c r="W11" s="36">
        <v>2</v>
      </c>
      <c r="X11" s="36">
        <v>2</v>
      </c>
      <c r="Y11" s="35">
        <v>1</v>
      </c>
      <c r="Z11" s="36">
        <v>1</v>
      </c>
      <c r="AA11" s="35"/>
      <c r="AB11" s="35">
        <v>1</v>
      </c>
      <c r="AC11" s="37"/>
      <c r="AD11" s="38">
        <f t="shared" si="1"/>
        <v>12</v>
      </c>
    </row>
    <row r="12" spans="1:30">
      <c r="A12" s="26" t="s">
        <v>75</v>
      </c>
      <c r="B12" s="27" t="s">
        <v>67</v>
      </c>
      <c r="C12" s="28" t="s">
        <v>76</v>
      </c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>
        <v>1</v>
      </c>
      <c r="Q12" s="31">
        <v>1</v>
      </c>
      <c r="R12" s="31">
        <v>1</v>
      </c>
      <c r="S12" s="31">
        <v>2</v>
      </c>
      <c r="T12" s="31">
        <v>2</v>
      </c>
      <c r="U12" s="31">
        <v>2</v>
      </c>
      <c r="V12" s="31">
        <v>1</v>
      </c>
      <c r="W12" s="31">
        <v>1</v>
      </c>
      <c r="X12" s="31">
        <v>1</v>
      </c>
      <c r="Y12" s="30"/>
      <c r="Z12" s="30"/>
      <c r="AA12" s="30"/>
      <c r="AB12" s="30"/>
      <c r="AC12" s="32"/>
      <c r="AD12" s="33">
        <f t="shared" si="1"/>
        <v>12</v>
      </c>
    </row>
    <row r="13" spans="1:30">
      <c r="A13" s="18" t="s">
        <v>77</v>
      </c>
      <c r="B13" s="19" t="s">
        <v>78</v>
      </c>
      <c r="C13" s="20" t="s">
        <v>63</v>
      </c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>
        <v>1</v>
      </c>
      <c r="P13" s="35">
        <v>1</v>
      </c>
      <c r="Q13" s="35">
        <v>2</v>
      </c>
      <c r="R13" s="36">
        <v>2</v>
      </c>
      <c r="S13" s="36">
        <v>2</v>
      </c>
      <c r="T13" s="36">
        <v>2</v>
      </c>
      <c r="U13" s="36">
        <v>1</v>
      </c>
      <c r="V13" s="36">
        <v>1</v>
      </c>
      <c r="W13" s="36"/>
      <c r="X13" s="36"/>
      <c r="Y13" s="35"/>
      <c r="Z13" s="36"/>
      <c r="AA13" s="35"/>
      <c r="AB13" s="35"/>
      <c r="AC13" s="37"/>
      <c r="AD13" s="38">
        <f t="shared" si="1"/>
        <v>12</v>
      </c>
    </row>
    <row r="14" spans="1:30">
      <c r="A14" s="26" t="s">
        <v>79</v>
      </c>
      <c r="B14" s="27" t="s">
        <v>78</v>
      </c>
      <c r="C14" s="28" t="s">
        <v>72</v>
      </c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/>
      <c r="R14" s="31">
        <v>1</v>
      </c>
      <c r="S14" s="31">
        <v>1</v>
      </c>
      <c r="T14" s="31">
        <v>2</v>
      </c>
      <c r="U14" s="31">
        <v>2</v>
      </c>
      <c r="V14" s="31">
        <v>2</v>
      </c>
      <c r="W14" s="31">
        <v>2</v>
      </c>
      <c r="X14" s="31">
        <v>1</v>
      </c>
      <c r="Y14" s="30"/>
      <c r="Z14" s="30">
        <v>1</v>
      </c>
      <c r="AA14" s="30"/>
      <c r="AB14" s="30"/>
      <c r="AC14" s="32"/>
      <c r="AD14" s="33">
        <f t="shared" si="1"/>
        <v>12</v>
      </c>
    </row>
    <row r="15" spans="1:30">
      <c r="A15" s="18" t="s">
        <v>80</v>
      </c>
      <c r="B15" s="19" t="s">
        <v>78</v>
      </c>
      <c r="C15" s="20" t="s">
        <v>81</v>
      </c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>
        <v>2</v>
      </c>
      <c r="Q15" s="35"/>
      <c r="R15" s="36">
        <v>2</v>
      </c>
      <c r="S15" s="36"/>
      <c r="T15" s="36">
        <v>2</v>
      </c>
      <c r="U15" s="36"/>
      <c r="V15" s="36">
        <v>2</v>
      </c>
      <c r="W15" s="36"/>
      <c r="X15" s="36">
        <v>2</v>
      </c>
      <c r="Y15" s="35"/>
      <c r="Z15" s="36">
        <v>2</v>
      </c>
      <c r="AA15" s="35"/>
      <c r="AB15" s="35"/>
      <c r="AC15" s="37"/>
      <c r="AD15" s="38">
        <f t="shared" si="1"/>
        <v>12</v>
      </c>
    </row>
    <row r="16" spans="1:30">
      <c r="A16" s="26" t="s">
        <v>82</v>
      </c>
      <c r="B16" s="27" t="s">
        <v>78</v>
      </c>
      <c r="C16" s="28" t="s">
        <v>83</v>
      </c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31">
        <v>2</v>
      </c>
      <c r="S16" s="31"/>
      <c r="T16" s="31">
        <v>3</v>
      </c>
      <c r="U16" s="31"/>
      <c r="V16" s="31">
        <v>4</v>
      </c>
      <c r="W16" s="31"/>
      <c r="X16" s="31">
        <v>2</v>
      </c>
      <c r="Y16" s="30"/>
      <c r="Z16" s="30">
        <v>1</v>
      </c>
      <c r="AA16" s="30"/>
      <c r="AB16" s="30"/>
      <c r="AC16" s="32"/>
      <c r="AD16" s="33">
        <f t="shared" si="1"/>
        <v>12</v>
      </c>
    </row>
    <row r="17" spans="1:30">
      <c r="A17" s="18" t="s">
        <v>84</v>
      </c>
      <c r="B17" s="19" t="s">
        <v>78</v>
      </c>
      <c r="C17" s="20" t="s">
        <v>85</v>
      </c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>
        <v>3</v>
      </c>
      <c r="Q17" s="35"/>
      <c r="R17" s="36">
        <v>4</v>
      </c>
      <c r="S17" s="36"/>
      <c r="T17" s="36">
        <v>3</v>
      </c>
      <c r="U17" s="36"/>
      <c r="V17" s="36">
        <v>2</v>
      </c>
      <c r="W17" s="36"/>
      <c r="X17" s="36"/>
      <c r="Y17" s="35"/>
      <c r="Z17" s="36"/>
      <c r="AA17" s="35"/>
      <c r="AB17" s="35"/>
      <c r="AC17" s="37"/>
      <c r="AD17" s="38">
        <f t="shared" si="1"/>
        <v>12</v>
      </c>
    </row>
    <row r="18" spans="1:30">
      <c r="A18" s="26" t="s">
        <v>86</v>
      </c>
      <c r="B18" s="27" t="s">
        <v>78</v>
      </c>
      <c r="C18" s="28" t="s">
        <v>87</v>
      </c>
      <c r="D18" s="29"/>
      <c r="E18" s="30"/>
      <c r="F18" s="30"/>
      <c r="G18" s="30"/>
      <c r="H18" s="30"/>
      <c r="I18" s="30"/>
      <c r="J18" s="30">
        <v>2</v>
      </c>
      <c r="K18" s="30"/>
      <c r="L18" s="30">
        <v>3</v>
      </c>
      <c r="M18" s="30"/>
      <c r="N18" s="30">
        <v>4</v>
      </c>
      <c r="O18" s="30"/>
      <c r="P18" s="30">
        <v>3</v>
      </c>
      <c r="Q18" s="31"/>
      <c r="R18" s="31"/>
      <c r="S18" s="31"/>
      <c r="T18" s="31"/>
      <c r="U18" s="31"/>
      <c r="V18" s="31"/>
      <c r="W18" s="31"/>
      <c r="X18" s="31"/>
      <c r="Y18" s="30"/>
      <c r="Z18" s="30"/>
      <c r="AA18" s="30"/>
      <c r="AB18" s="30"/>
      <c r="AC18" s="32"/>
      <c r="AD18" s="33">
        <f t="shared" si="1"/>
        <v>12</v>
      </c>
    </row>
    <row r="19" spans="1:30">
      <c r="A19" s="18" t="s">
        <v>88</v>
      </c>
      <c r="B19" s="19" t="s">
        <v>89</v>
      </c>
      <c r="C19" s="20" t="s">
        <v>90</v>
      </c>
      <c r="D19" s="34">
        <v>1</v>
      </c>
      <c r="E19" s="35">
        <v>1</v>
      </c>
      <c r="F19" s="35">
        <v>1</v>
      </c>
      <c r="G19" s="35">
        <v>1</v>
      </c>
      <c r="H19" s="35">
        <v>1</v>
      </c>
      <c r="I19" s="35"/>
      <c r="J19" s="35"/>
      <c r="K19" s="35"/>
      <c r="L19" s="35"/>
      <c r="M19" s="35"/>
      <c r="N19" s="35"/>
      <c r="O19" s="35"/>
      <c r="P19" s="35"/>
      <c r="Q19" s="35"/>
      <c r="R19" s="36"/>
      <c r="S19" s="36"/>
      <c r="T19" s="36"/>
      <c r="U19" s="36"/>
      <c r="V19" s="36"/>
      <c r="W19" s="36">
        <v>1</v>
      </c>
      <c r="X19" s="36">
        <v>1</v>
      </c>
      <c r="Y19" s="35">
        <v>1</v>
      </c>
      <c r="Z19" s="36">
        <v>1</v>
      </c>
      <c r="AA19" s="35">
        <v>1</v>
      </c>
      <c r="AB19" s="35">
        <v>1</v>
      </c>
      <c r="AC19" s="37">
        <v>1</v>
      </c>
      <c r="AD19" s="38">
        <f t="shared" si="1"/>
        <v>12</v>
      </c>
    </row>
    <row r="20" spans="1:30">
      <c r="A20" s="26" t="s">
        <v>91</v>
      </c>
      <c r="B20" s="27" t="s">
        <v>89</v>
      </c>
      <c r="C20" s="28" t="s">
        <v>92</v>
      </c>
      <c r="D20" s="29"/>
      <c r="E20" s="30"/>
      <c r="F20" s="30"/>
      <c r="G20" s="30"/>
      <c r="H20" s="30"/>
      <c r="I20" s="30">
        <v>1</v>
      </c>
      <c r="J20" s="30">
        <v>1</v>
      </c>
      <c r="K20" s="30">
        <v>1</v>
      </c>
      <c r="L20" s="30">
        <v>2</v>
      </c>
      <c r="M20" s="30">
        <v>2</v>
      </c>
      <c r="N20" s="30">
        <v>2</v>
      </c>
      <c r="O20" s="30">
        <v>2</v>
      </c>
      <c r="P20" s="30">
        <v>1</v>
      </c>
      <c r="Q20" s="31"/>
      <c r="R20" s="31"/>
      <c r="S20" s="31"/>
      <c r="T20" s="31"/>
      <c r="U20" s="31"/>
      <c r="V20" s="31"/>
      <c r="W20" s="31"/>
      <c r="X20" s="31"/>
      <c r="Y20" s="30"/>
      <c r="Z20" s="30"/>
      <c r="AA20" s="30"/>
      <c r="AB20" s="30"/>
      <c r="AC20" s="32"/>
      <c r="AD20" s="33">
        <f t="shared" si="1"/>
        <v>12</v>
      </c>
    </row>
    <row r="21" spans="1:30">
      <c r="A21" s="18" t="s">
        <v>93</v>
      </c>
      <c r="B21" s="19" t="s">
        <v>89</v>
      </c>
      <c r="C21" s="20" t="s">
        <v>94</v>
      </c>
      <c r="D21" s="34"/>
      <c r="E21" s="35"/>
      <c r="F21" s="35"/>
      <c r="G21" s="35"/>
      <c r="H21" s="35"/>
      <c r="I21" s="35">
        <v>1</v>
      </c>
      <c r="J21" s="35">
        <v>1</v>
      </c>
      <c r="K21" s="35">
        <v>1</v>
      </c>
      <c r="L21" s="35">
        <v>2</v>
      </c>
      <c r="M21" s="35">
        <v>2</v>
      </c>
      <c r="N21" s="35">
        <v>1</v>
      </c>
      <c r="O21" s="35">
        <v>2</v>
      </c>
      <c r="P21" s="35">
        <v>2</v>
      </c>
      <c r="Q21" s="35"/>
      <c r="R21" s="36"/>
      <c r="S21" s="36"/>
      <c r="T21" s="36"/>
      <c r="U21" s="36"/>
      <c r="V21" s="36"/>
      <c r="W21" s="36"/>
      <c r="X21" s="36"/>
      <c r="Y21" s="35"/>
      <c r="Z21" s="36"/>
      <c r="AA21" s="35"/>
      <c r="AB21" s="35"/>
      <c r="AC21" s="37"/>
      <c r="AD21" s="38">
        <f t="shared" si="1"/>
        <v>12</v>
      </c>
    </row>
    <row r="22" spans="1:30">
      <c r="A22" s="26" t="s">
        <v>95</v>
      </c>
      <c r="B22" s="27" t="s">
        <v>96</v>
      </c>
      <c r="C22" s="28" t="s">
        <v>97</v>
      </c>
      <c r="D22" s="29"/>
      <c r="E22" s="30"/>
      <c r="F22" s="30"/>
      <c r="G22" s="30"/>
      <c r="H22" s="30"/>
      <c r="I22" s="30"/>
      <c r="J22" s="30"/>
      <c r="K22" s="30"/>
      <c r="L22" s="30">
        <v>1</v>
      </c>
      <c r="M22" s="30">
        <v>1</v>
      </c>
      <c r="N22" s="30">
        <v>1</v>
      </c>
      <c r="O22" s="30">
        <v>1</v>
      </c>
      <c r="P22" s="30">
        <v>2</v>
      </c>
      <c r="Q22" s="31">
        <v>1</v>
      </c>
      <c r="R22" s="31">
        <v>1</v>
      </c>
      <c r="S22" s="31">
        <v>1</v>
      </c>
      <c r="T22" s="31">
        <v>1</v>
      </c>
      <c r="U22" s="31">
        <v>1</v>
      </c>
      <c r="V22" s="31">
        <v>1</v>
      </c>
      <c r="W22" s="31"/>
      <c r="X22" s="31"/>
      <c r="Y22" s="30"/>
      <c r="Z22" s="30"/>
      <c r="AA22" s="30"/>
      <c r="AB22" s="30"/>
      <c r="AC22" s="32"/>
      <c r="AD22" s="33">
        <f t="shared" si="1"/>
        <v>12</v>
      </c>
    </row>
    <row r="23" spans="1:30">
      <c r="A23" s="18" t="s">
        <v>98</v>
      </c>
      <c r="B23" s="19" t="s">
        <v>99</v>
      </c>
      <c r="C23" s="20" t="s">
        <v>90</v>
      </c>
      <c r="D23" s="34">
        <v>1</v>
      </c>
      <c r="E23" s="35">
        <v>1</v>
      </c>
      <c r="F23" s="35">
        <v>1</v>
      </c>
      <c r="G23" s="35">
        <v>1</v>
      </c>
      <c r="H23" s="35">
        <v>1</v>
      </c>
      <c r="I23" s="35"/>
      <c r="J23" s="35"/>
      <c r="K23" s="35"/>
      <c r="L23" s="35"/>
      <c r="M23" s="35"/>
      <c r="N23" s="35"/>
      <c r="O23" s="35"/>
      <c r="P23" s="35"/>
      <c r="Q23" s="35"/>
      <c r="R23" s="36"/>
      <c r="S23" s="36"/>
      <c r="T23" s="36"/>
      <c r="U23" s="36"/>
      <c r="V23" s="36"/>
      <c r="W23" s="36">
        <v>1</v>
      </c>
      <c r="X23" s="36">
        <v>1</v>
      </c>
      <c r="Y23" s="35">
        <v>1</v>
      </c>
      <c r="Z23" s="36">
        <v>1</v>
      </c>
      <c r="AA23" s="35">
        <v>1</v>
      </c>
      <c r="AB23" s="35">
        <v>1</v>
      </c>
      <c r="AC23" s="37">
        <v>1</v>
      </c>
      <c r="AD23" s="38">
        <f t="shared" si="1"/>
        <v>12</v>
      </c>
    </row>
    <row r="24" spans="1:30">
      <c r="A24" s="26" t="s">
        <v>100</v>
      </c>
      <c r="B24" s="27" t="s">
        <v>99</v>
      </c>
      <c r="C24" s="28" t="s">
        <v>101</v>
      </c>
      <c r="D24" s="29"/>
      <c r="E24" s="30"/>
      <c r="F24" s="30"/>
      <c r="G24" s="30"/>
      <c r="H24" s="30"/>
      <c r="I24" s="30">
        <v>1</v>
      </c>
      <c r="J24" s="30">
        <v>2</v>
      </c>
      <c r="K24" s="30">
        <v>2</v>
      </c>
      <c r="L24" s="30">
        <v>2</v>
      </c>
      <c r="M24" s="30">
        <v>2</v>
      </c>
      <c r="N24" s="30">
        <v>3</v>
      </c>
      <c r="O24" s="30"/>
      <c r="P24" s="30"/>
      <c r="Q24" s="31"/>
      <c r="R24" s="31"/>
      <c r="S24" s="31"/>
      <c r="T24" s="31"/>
      <c r="U24" s="31"/>
      <c r="V24" s="31"/>
      <c r="W24" s="31"/>
      <c r="X24" s="31"/>
      <c r="Y24" s="30"/>
      <c r="Z24" s="30"/>
      <c r="AA24" s="30"/>
      <c r="AB24" s="30"/>
      <c r="AC24" s="32"/>
      <c r="AD24" s="33">
        <f t="shared" si="1"/>
        <v>12</v>
      </c>
    </row>
    <row r="25" spans="1:30">
      <c r="A25" s="18" t="s">
        <v>102</v>
      </c>
      <c r="B25" s="19" t="s">
        <v>103</v>
      </c>
      <c r="C25" s="20" t="s">
        <v>101</v>
      </c>
      <c r="D25" s="34"/>
      <c r="E25" s="35"/>
      <c r="F25" s="35"/>
      <c r="G25" s="35"/>
      <c r="H25" s="35"/>
      <c r="I25" s="35">
        <v>1</v>
      </c>
      <c r="J25" s="35">
        <v>2</v>
      </c>
      <c r="K25" s="35">
        <v>2</v>
      </c>
      <c r="L25" s="35">
        <v>2</v>
      </c>
      <c r="M25" s="35">
        <v>2</v>
      </c>
      <c r="N25" s="35">
        <v>3</v>
      </c>
      <c r="O25" s="35"/>
      <c r="P25" s="35"/>
      <c r="Q25" s="35"/>
      <c r="R25" s="36"/>
      <c r="S25" s="36"/>
      <c r="T25" s="36"/>
      <c r="U25" s="36"/>
      <c r="V25" s="36"/>
      <c r="W25" s="36"/>
      <c r="X25" s="36"/>
      <c r="Y25" s="35"/>
      <c r="Z25" s="36"/>
      <c r="AA25" s="35"/>
      <c r="AB25" s="35"/>
      <c r="AC25" s="37"/>
      <c r="AD25" s="38">
        <f t="shared" si="1"/>
        <v>12</v>
      </c>
    </row>
    <row r="26" spans="1:30">
      <c r="A26" s="26" t="s">
        <v>104</v>
      </c>
      <c r="B26" s="27" t="s">
        <v>78</v>
      </c>
      <c r="C26" s="28" t="s">
        <v>105</v>
      </c>
      <c r="D26" s="29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>
        <v>1</v>
      </c>
      <c r="Q26" s="31">
        <v>1</v>
      </c>
      <c r="R26" s="31">
        <v>2</v>
      </c>
      <c r="S26" s="31">
        <v>2</v>
      </c>
      <c r="T26" s="31">
        <v>2</v>
      </c>
      <c r="U26" s="31">
        <v>2</v>
      </c>
      <c r="V26" s="31">
        <v>1</v>
      </c>
      <c r="W26" s="31">
        <v>1</v>
      </c>
      <c r="X26" s="31"/>
      <c r="Y26" s="30"/>
      <c r="Z26" s="30"/>
      <c r="AA26" s="30"/>
      <c r="AB26" s="30"/>
      <c r="AC26" s="32"/>
      <c r="AD26" s="33">
        <f t="shared" si="1"/>
        <v>12</v>
      </c>
    </row>
    <row r="27" spans="1:30">
      <c r="A27" s="18" t="s">
        <v>106</v>
      </c>
      <c r="B27" s="19" t="s">
        <v>67</v>
      </c>
      <c r="C27" s="20" t="s">
        <v>105</v>
      </c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>
        <v>1</v>
      </c>
      <c r="Q27" s="35">
        <v>1</v>
      </c>
      <c r="R27" s="36">
        <v>2</v>
      </c>
      <c r="S27" s="36">
        <v>2</v>
      </c>
      <c r="T27" s="36">
        <v>2</v>
      </c>
      <c r="U27" s="36">
        <v>2</v>
      </c>
      <c r="V27" s="36">
        <v>1</v>
      </c>
      <c r="W27" s="36">
        <v>1</v>
      </c>
      <c r="X27" s="36"/>
      <c r="Y27" s="35"/>
      <c r="Z27" s="36"/>
      <c r="AA27" s="35"/>
      <c r="AB27" s="35"/>
      <c r="AC27" s="37"/>
      <c r="AD27" s="38">
        <f t="shared" si="1"/>
        <v>12</v>
      </c>
    </row>
    <row r="28" spans="1:30" ht="15.75" thickBot="1">
      <c r="A28" s="39" t="s">
        <v>107</v>
      </c>
      <c r="B28" s="40" t="s">
        <v>78</v>
      </c>
      <c r="C28" s="41" t="s">
        <v>74</v>
      </c>
      <c r="D28" s="42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4"/>
      <c r="S28" s="44">
        <v>1</v>
      </c>
      <c r="T28" s="44">
        <v>1</v>
      </c>
      <c r="U28" s="44">
        <v>1</v>
      </c>
      <c r="V28" s="44">
        <v>2</v>
      </c>
      <c r="W28" s="44">
        <v>2</v>
      </c>
      <c r="X28" s="44">
        <v>2</v>
      </c>
      <c r="Y28" s="43">
        <v>1</v>
      </c>
      <c r="Z28" s="43">
        <v>1</v>
      </c>
      <c r="AA28" s="43"/>
      <c r="AB28" s="43">
        <v>1</v>
      </c>
      <c r="AC28" s="45"/>
      <c r="AD28" s="46">
        <f t="shared" si="1"/>
        <v>12</v>
      </c>
    </row>
    <row r="29" spans="1:30">
      <c r="C29" s="12"/>
    </row>
    <row r="30" spans="1:30">
      <c r="C30" s="12"/>
    </row>
    <row r="31" spans="1:30">
      <c r="C31" s="12"/>
    </row>
    <row r="32" spans="1:30">
      <c r="C32" s="12"/>
    </row>
    <row r="33" spans="3:3">
      <c r="C33" s="12"/>
    </row>
    <row r="34" spans="3:3">
      <c r="C34" s="12"/>
    </row>
    <row r="35" spans="3:3">
      <c r="C35" s="12"/>
    </row>
    <row r="36" spans="3:3">
      <c r="C36" s="12"/>
    </row>
    <row r="37" spans="3:3">
      <c r="C37" s="12"/>
    </row>
    <row r="38" spans="3:3">
      <c r="C38" s="12"/>
    </row>
    <row r="39" spans="3:3">
      <c r="C39" s="12"/>
    </row>
    <row r="40" spans="3:3">
      <c r="C40" s="12"/>
    </row>
    <row r="41" spans="3:3">
      <c r="C41" s="12"/>
    </row>
  </sheetData>
  <autoFilter ref="A2:AD28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4" ma:contentTypeDescription="Create a new document." ma:contentTypeScope="" ma:versionID="e3e27f88a551e01aa3e265e754b2822e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b804aac495d8914d598750a245723590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D099C6-8426-4FB5-A45D-8DBDB466B8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79DC73-F3C0-4C64-9B64-C688B2C80447}">
  <ds:schemaRefs>
    <ds:schemaRef ds:uri="http://purl.org/dc/elements/1.1/"/>
    <ds:schemaRef ds:uri="http://schemas.openxmlformats.org/package/2006/metadata/core-properties"/>
    <ds:schemaRef ds:uri="http://purl.org/dc/terms/"/>
    <ds:schemaRef ds:uri="2e1f2e42-5a2d-4553-8d38-dc4d96b4f849"/>
    <ds:schemaRef ds:uri="http://schemas.microsoft.com/office/2006/documentManagement/types"/>
    <ds:schemaRef ds:uri="http://schemas.microsoft.com/office/2006/metadata/properties"/>
    <ds:schemaRef ds:uri="4ac5d958-72d1-4588-bc39-6df563ef5ed7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5AAC148-360C-4919-956B-6897841716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Vans</vt:lpstr>
      <vt:lpstr>SIZES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2021-12-20T16:45:21Z</dcterms:created>
  <dcterms:modified xsi:type="dcterms:W3CDTF">2023-09-13T09:22:59Z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Order">
    <vt:i4>6300</vt:i4>
  </property>
  <property fmtid="{D5CDD505-2E9C-101B-9397-08002B2CF9AE}" pid="4" name="MediaServiceImageTags">
    <vt:lpwstr/>
  </property>
</Properties>
</file>